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Crosswalk Matrix" sheetId="2" state="visible" r:id="rId2"/>
    <sheet xmlns:r="http://schemas.openxmlformats.org/officeDocument/2006/relationships" name="Compliance Tracker" sheetId="3" state="visible" r:id="rId3"/>
    <sheet xmlns:r="http://schemas.openxmlformats.org/officeDocument/2006/relationships" name="NIST CSF 2.0" sheetId="4" state="visible" r:id="rId4"/>
    <sheet xmlns:r="http://schemas.openxmlformats.org/officeDocument/2006/relationships" name="NIST 800-53" sheetId="5" state="visible" r:id="rId5"/>
    <sheet xmlns:r="http://schemas.openxmlformats.org/officeDocument/2006/relationships" name="Dashboard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E3A5F"/>
      <sz val="16"/>
    </font>
    <font>
      <b val="1"/>
      <color rgb="001E3A5F"/>
      <sz val="12"/>
    </font>
    <font>
      <b val="1"/>
      <color rgb="002D6A8A"/>
    </font>
    <font>
      <b val="1"/>
      <color rgb="00FFFFFF"/>
      <sz val="10"/>
    </font>
    <font>
      <b val="1"/>
    </font>
  </fonts>
  <fills count="10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DE9FE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CFFAFE"/>
      </patternFill>
    </fill>
    <fill>
      <patternFill patternType="solid">
        <fgColor rgb="00DCFCE7"/>
      </patternFill>
    </fill>
    <fill>
      <patternFill patternType="solid">
        <fgColor rgb="00D1FAE5"/>
      </patternFill>
    </fill>
    <fill>
      <patternFill patternType="solid">
        <fgColor rgb="002D6A8A"/>
      </patternFill>
    </fill>
  </fills>
  <borders count="2">
    <border>
      <left/>
      <right/>
      <top/>
      <bottom/>
      <diagonal/>
    </border>
    <border>
      <left style="thin">
        <color rgb="00E1E8ED"/>
      </left>
      <right style="thin">
        <color rgb="00E1E8ED"/>
      </right>
      <top style="thin">
        <color rgb="00E1E8ED"/>
      </top>
      <bottom style="thin">
        <color rgb="00E1E8ED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center" vertical="center" wrapText="1"/>
    </xf>
    <xf numFmtId="0" fontId="0" fillId="8" borderId="1" applyAlignment="1" pivotButton="0" quotePrefix="0" xfId="0">
      <alignment horizontal="left" vertical="center" wrapText="1"/>
    </xf>
    <xf numFmtId="0" fontId="4" fillId="9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4" borderId="1" applyAlignment="1" pivotButton="0" quotePrefix="0" xfId="0">
      <alignment horizontal="left" vertical="center" wrapText="1"/>
    </xf>
    <xf numFmtId="0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>
      <c r="A1" s="1" t="inlineStr">
        <is>
          <t>PQC Compliance Crosswalk Matrix</t>
        </is>
      </c>
    </row>
    <row r="3">
      <c r="A3" s="2" t="inlineStr">
        <is>
          <t>Purpose</t>
        </is>
      </c>
    </row>
    <row r="4">
      <c r="A4" t="inlineStr">
        <is>
          <t>This matrix maps quantum readiness requirements across major compliance frameworks, helping organizations understand how PQC migration aligns with existing compliance obligations.</t>
        </is>
      </c>
    </row>
    <row r="6">
      <c r="A6" s="2" t="inlineStr">
        <is>
          <t>Frameworks Covered</t>
        </is>
      </c>
    </row>
    <row r="7">
      <c r="A7" s="3" t="inlineStr">
        <is>
          <t>NIST CSF 2.0</t>
        </is>
      </c>
      <c r="B7" t="inlineStr">
        <is>
          <t>Cybersecurity Framework - comprehensive security guidance</t>
        </is>
      </c>
    </row>
    <row r="8">
      <c r="A8" s="3" t="inlineStr">
        <is>
          <t>NIST 800-53</t>
        </is>
      </c>
      <c r="B8" t="inlineStr">
        <is>
          <t>Security and Privacy Controls for Federal Information Systems</t>
        </is>
      </c>
    </row>
    <row r="9">
      <c r="A9" s="3" t="inlineStr">
        <is>
          <t>NIST PQC Guidelines</t>
        </is>
      </c>
      <c r="B9" t="inlineStr">
        <is>
          <t>Post-Quantum Cryptography transition guidance</t>
        </is>
      </c>
    </row>
    <row r="10">
      <c r="A10" s="3" t="inlineStr">
        <is>
          <t>FedRAMP</t>
        </is>
      </c>
      <c r="B10" t="inlineStr">
        <is>
          <t>Federal Risk and Authorization Management Program</t>
        </is>
      </c>
    </row>
    <row r="11">
      <c r="A11" s="3" t="inlineStr">
        <is>
          <t>ISO 27001</t>
        </is>
      </c>
      <c r="B11" t="inlineStr">
        <is>
          <t>Information Security Management System standard</t>
        </is>
      </c>
    </row>
    <row r="12">
      <c r="A12" s="3" t="inlineStr">
        <is>
          <t>PCI DSS 4.0</t>
        </is>
      </c>
      <c r="B12" t="inlineStr">
        <is>
          <t>Payment Card Industry Data Security Standard</t>
        </is>
      </c>
    </row>
    <row r="13">
      <c r="A13" s="3" t="inlineStr">
        <is>
          <t>HIPAA</t>
        </is>
      </c>
      <c r="B13" t="inlineStr">
        <is>
          <t>Health Insurance Portability and Accountability Act</t>
        </is>
      </c>
    </row>
    <row r="14">
      <c r="A14" s="3" t="inlineStr">
        <is>
          <t>SOC 2</t>
        </is>
      </c>
      <c r="B14" t="inlineStr">
        <is>
          <t>Service Organization Control 2 Trust Services Criteria</t>
        </is>
      </c>
    </row>
    <row r="16">
      <c r="A16" s="2" t="inlineStr">
        <is>
          <t>How to Use This Matrix</t>
        </is>
      </c>
    </row>
    <row r="17">
      <c r="A17" t="inlineStr">
        <is>
          <t>1. Review the QRAMM Requirements sheet for all quantum readiness requirements</t>
        </is>
      </c>
    </row>
    <row r="18">
      <c r="A18" t="inlineStr">
        <is>
          <t>2. Use the Crosswalk Matrix to see how each requirement maps to compliance frameworks</t>
        </is>
      </c>
    </row>
    <row r="19">
      <c r="A19" t="inlineStr">
        <is>
          <t>3. Track your compliance status using the Compliance Tracker sheet</t>
        </is>
      </c>
    </row>
    <row r="20">
      <c r="A20" t="inlineStr">
        <is>
          <t>4. Reference specific controls in each framework's dedicated sheet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0" customWidth="1" min="10" max="10"/>
  </cols>
  <sheetData>
    <row r="1">
      <c r="A1" s="1" t="inlineStr">
        <is>
          <t>Quantum Readiness Compliance Crosswalk</t>
        </is>
      </c>
    </row>
    <row r="3">
      <c r="A3" s="4" t="inlineStr">
        <is>
          <t>QRAMM Requirement</t>
        </is>
      </c>
      <c r="B3" s="4" t="inlineStr">
        <is>
          <t>Category</t>
        </is>
      </c>
      <c r="C3" s="4" t="inlineStr">
        <is>
          <t>NIST CSF 2.0</t>
        </is>
      </c>
      <c r="D3" s="4" t="inlineStr">
        <is>
          <t>NIST 800-53</t>
        </is>
      </c>
      <c r="E3" s="4" t="inlineStr">
        <is>
          <t>FedRAMP</t>
        </is>
      </c>
      <c r="F3" s="4" t="inlineStr">
        <is>
          <t>ISO 27001</t>
        </is>
      </c>
      <c r="G3" s="4" t="inlineStr">
        <is>
          <t>PCI DSS 4.0</t>
        </is>
      </c>
      <c r="H3" s="4" t="inlineStr">
        <is>
          <t>HIPAA</t>
        </is>
      </c>
      <c r="I3" s="4" t="inlineStr">
        <is>
          <t>SOC 2</t>
        </is>
      </c>
      <c r="J3" s="4" t="inlineStr">
        <is>
          <t>Priority</t>
        </is>
      </c>
    </row>
    <row r="4">
      <c r="A4" s="5" t="inlineStr">
        <is>
          <t>Executive sponsorship for quantum readiness</t>
        </is>
      </c>
      <c r="B4" s="6" t="inlineStr">
        <is>
          <t>Governance</t>
        </is>
      </c>
      <c r="C4" s="7" t="inlineStr">
        <is>
          <t>GV.OC-01</t>
        </is>
      </c>
      <c r="D4" s="7" t="inlineStr">
        <is>
          <t>PM-1</t>
        </is>
      </c>
      <c r="E4" s="7" t="inlineStr">
        <is>
          <t>PM-1</t>
        </is>
      </c>
      <c r="F4" s="7" t="inlineStr">
        <is>
          <t>A.5.1</t>
        </is>
      </c>
      <c r="G4" s="7" t="inlineStr">
        <is>
          <t>-</t>
        </is>
      </c>
      <c r="H4" s="7" t="inlineStr">
        <is>
          <t>§164.308(a)(2)</t>
        </is>
      </c>
      <c r="I4" s="7" t="inlineStr">
        <is>
          <t>CC1.1</t>
        </is>
      </c>
      <c r="J4" s="8" t="inlineStr">
        <is>
          <t>High</t>
        </is>
      </c>
    </row>
    <row r="5">
      <c r="A5" s="5" t="inlineStr">
        <is>
          <t>Quantum risk in enterprise risk framework</t>
        </is>
      </c>
      <c r="B5" s="6" t="inlineStr">
        <is>
          <t>Governance</t>
        </is>
      </c>
      <c r="C5" s="7" t="inlineStr">
        <is>
          <t>GV.RM-01</t>
        </is>
      </c>
      <c r="D5" s="7" t="inlineStr">
        <is>
          <t>RA-1, RA-3</t>
        </is>
      </c>
      <c r="E5" s="7" t="inlineStr">
        <is>
          <t>RA-1</t>
        </is>
      </c>
      <c r="F5" s="7" t="inlineStr">
        <is>
          <t>A.6.1.2</t>
        </is>
      </c>
      <c r="G5" s="7" t="inlineStr">
        <is>
          <t>-</t>
        </is>
      </c>
      <c r="H5" s="7" t="inlineStr">
        <is>
          <t>§164.308(a)(1)</t>
        </is>
      </c>
      <c r="I5" s="7" t="inlineStr">
        <is>
          <t>CC3.1</t>
        </is>
      </c>
      <c r="J5" s="8" t="inlineStr">
        <is>
          <t>High</t>
        </is>
      </c>
    </row>
    <row r="6">
      <c r="A6" s="5" t="inlineStr">
        <is>
          <t>Cryptographic policies updated for PQC</t>
        </is>
      </c>
      <c r="B6" s="6" t="inlineStr">
        <is>
          <t>Governance</t>
        </is>
      </c>
      <c r="C6" s="7" t="inlineStr">
        <is>
          <t>GV.PO-01</t>
        </is>
      </c>
      <c r="D6" s="7" t="inlineStr">
        <is>
          <t>SC-13</t>
        </is>
      </c>
      <c r="E6" s="7" t="inlineStr">
        <is>
          <t>SC-13</t>
        </is>
      </c>
      <c r="F6" s="7" t="inlineStr">
        <is>
          <t>A.8.24</t>
        </is>
      </c>
      <c r="G6" s="7" t="inlineStr">
        <is>
          <t>3.6.1</t>
        </is>
      </c>
      <c r="H6" s="7" t="inlineStr">
        <is>
          <t>§164.312(a)(2)</t>
        </is>
      </c>
      <c r="I6" s="7" t="inlineStr">
        <is>
          <t>CC6.1</t>
        </is>
      </c>
      <c r="J6" s="8" t="inlineStr">
        <is>
          <t>High</t>
        </is>
      </c>
    </row>
    <row r="7">
      <c r="A7" s="5" t="inlineStr">
        <is>
          <t>Budget allocated for migration</t>
        </is>
      </c>
      <c r="B7" s="6" t="inlineStr">
        <is>
          <t>Governance</t>
        </is>
      </c>
      <c r="C7" s="7" t="inlineStr">
        <is>
          <t>GV.OC-04</t>
        </is>
      </c>
      <c r="D7" s="7" t="inlineStr">
        <is>
          <t>PM-3</t>
        </is>
      </c>
      <c r="E7" s="7" t="inlineStr">
        <is>
          <t>PM-3</t>
        </is>
      </c>
      <c r="F7" s="7" t="inlineStr">
        <is>
          <t>A.5.1</t>
        </is>
      </c>
      <c r="G7" s="7" t="inlineStr">
        <is>
          <t>-</t>
        </is>
      </c>
      <c r="H7" s="7" t="inlineStr">
        <is>
          <t>-</t>
        </is>
      </c>
      <c r="I7" s="7" t="inlineStr">
        <is>
          <t>CC1.3</t>
        </is>
      </c>
      <c r="J7" s="9" t="inlineStr">
        <is>
          <t>Medium</t>
        </is>
      </c>
    </row>
    <row r="8">
      <c r="A8" s="5" t="inlineStr">
        <is>
          <t>Complete cryptographic inventory</t>
        </is>
      </c>
      <c r="B8" s="10" t="inlineStr">
        <is>
          <t>Technical</t>
        </is>
      </c>
      <c r="C8" s="7" t="inlineStr">
        <is>
          <t>ID.AM-01</t>
        </is>
      </c>
      <c r="D8" s="7" t="inlineStr">
        <is>
          <t>CM-8, SA-22</t>
        </is>
      </c>
      <c r="E8" s="7" t="inlineStr">
        <is>
          <t>CM-8</t>
        </is>
      </c>
      <c r="F8" s="7" t="inlineStr">
        <is>
          <t>A.8.9</t>
        </is>
      </c>
      <c r="G8" s="7" t="inlineStr">
        <is>
          <t>12.5.1</t>
        </is>
      </c>
      <c r="H8" s="7" t="inlineStr">
        <is>
          <t>§164.312(c)(1)</t>
        </is>
      </c>
      <c r="I8" s="7" t="inlineStr">
        <is>
          <t>CC6.1</t>
        </is>
      </c>
      <c r="J8" s="8" t="inlineStr">
        <is>
          <t>High</t>
        </is>
      </c>
    </row>
    <row r="9">
      <c r="A9" s="5" t="inlineStr">
        <is>
          <t>Crypto-agility implemented</t>
        </is>
      </c>
      <c r="B9" s="10" t="inlineStr">
        <is>
          <t>Technical</t>
        </is>
      </c>
      <c r="C9" s="7" t="inlineStr">
        <is>
          <t>PR.DS-01</t>
        </is>
      </c>
      <c r="D9" s="7" t="inlineStr">
        <is>
          <t>SC-13</t>
        </is>
      </c>
      <c r="E9" s="7" t="inlineStr">
        <is>
          <t>SC-13</t>
        </is>
      </c>
      <c r="F9" s="7" t="inlineStr">
        <is>
          <t>A.8.24</t>
        </is>
      </c>
      <c r="G9" s="7" t="inlineStr">
        <is>
          <t>3.6.1</t>
        </is>
      </c>
      <c r="H9" s="7" t="inlineStr">
        <is>
          <t>§164.312(a)(2)</t>
        </is>
      </c>
      <c r="I9" s="7" t="inlineStr">
        <is>
          <t>CC6.1</t>
        </is>
      </c>
      <c r="J9" s="8" t="inlineStr">
        <is>
          <t>High</t>
        </is>
      </c>
    </row>
    <row r="10">
      <c r="A10" s="5" t="inlineStr">
        <is>
          <t>PQC algorithm support</t>
        </is>
      </c>
      <c r="B10" s="10" t="inlineStr">
        <is>
          <t>Technical</t>
        </is>
      </c>
      <c r="C10" s="7" t="inlineStr">
        <is>
          <t>PR.DS-02</t>
        </is>
      </c>
      <c r="D10" s="7" t="inlineStr">
        <is>
          <t>SC-13</t>
        </is>
      </c>
      <c r="E10" s="7" t="inlineStr">
        <is>
          <t>SC-13</t>
        </is>
      </c>
      <c r="F10" s="7" t="inlineStr">
        <is>
          <t>A.8.24</t>
        </is>
      </c>
      <c r="G10" s="7" t="inlineStr">
        <is>
          <t>3.6.1.1</t>
        </is>
      </c>
      <c r="H10" s="7" t="inlineStr">
        <is>
          <t>§164.312(a)(2)</t>
        </is>
      </c>
      <c r="I10" s="7" t="inlineStr">
        <is>
          <t>CC6.7</t>
        </is>
      </c>
      <c r="J10" s="8" t="inlineStr">
        <is>
          <t>High</t>
        </is>
      </c>
    </row>
    <row r="11">
      <c r="A11" s="5" t="inlineStr">
        <is>
          <t>Hybrid cryptography capability</t>
        </is>
      </c>
      <c r="B11" s="10" t="inlineStr">
        <is>
          <t>Technical</t>
        </is>
      </c>
      <c r="C11" s="7" t="inlineStr">
        <is>
          <t>PR.DS-02</t>
        </is>
      </c>
      <c r="D11" s="7" t="inlineStr">
        <is>
          <t>SC-13</t>
        </is>
      </c>
      <c r="E11" s="7" t="inlineStr">
        <is>
          <t>SC-13</t>
        </is>
      </c>
      <c r="F11" s="7" t="inlineStr">
        <is>
          <t>A.8.24</t>
        </is>
      </c>
      <c r="G11" s="7" t="inlineStr">
        <is>
          <t>3.6.1.1</t>
        </is>
      </c>
      <c r="H11" s="7" t="inlineStr">
        <is>
          <t>§164.312(a)(2)</t>
        </is>
      </c>
      <c r="I11" s="7" t="inlineStr">
        <is>
          <t>CC6.7</t>
        </is>
      </c>
      <c r="J11" s="9" t="inlineStr">
        <is>
          <t>Medium</t>
        </is>
      </c>
    </row>
    <row r="12">
      <c r="A12" s="5" t="inlineStr">
        <is>
          <t>Key management infrastructure updated</t>
        </is>
      </c>
      <c r="B12" s="10" t="inlineStr">
        <is>
          <t>Technical</t>
        </is>
      </c>
      <c r="C12" s="7" t="inlineStr">
        <is>
          <t>PR.DS-01</t>
        </is>
      </c>
      <c r="D12" s="7" t="inlineStr">
        <is>
          <t>SC-12</t>
        </is>
      </c>
      <c r="E12" s="7" t="inlineStr">
        <is>
          <t>SC-12</t>
        </is>
      </c>
      <c r="F12" s="7" t="inlineStr">
        <is>
          <t>A.8.24</t>
        </is>
      </c>
      <c r="G12" s="7" t="inlineStr">
        <is>
          <t>3.5.2</t>
        </is>
      </c>
      <c r="H12" s="7" t="inlineStr">
        <is>
          <t>§164.312(a)(2)</t>
        </is>
      </c>
      <c r="I12" s="7" t="inlineStr">
        <is>
          <t>CC6.1</t>
        </is>
      </c>
      <c r="J12" s="8" t="inlineStr">
        <is>
          <t>High</t>
        </is>
      </c>
    </row>
    <row r="13">
      <c r="A13" s="5" t="inlineStr">
        <is>
          <t>Certificate infrastructure ready</t>
        </is>
      </c>
      <c r="B13" s="10" t="inlineStr">
        <is>
          <t>Technical</t>
        </is>
      </c>
      <c r="C13" s="7" t="inlineStr">
        <is>
          <t>PR.DS-02</t>
        </is>
      </c>
      <c r="D13" s="7" t="inlineStr">
        <is>
          <t>SC-17</t>
        </is>
      </c>
      <c r="E13" s="7" t="inlineStr">
        <is>
          <t>SC-17</t>
        </is>
      </c>
      <c r="F13" s="7" t="inlineStr">
        <is>
          <t>A.8.24</t>
        </is>
      </c>
      <c r="G13" s="7" t="inlineStr">
        <is>
          <t>3.6.1</t>
        </is>
      </c>
      <c r="H13" s="7" t="inlineStr">
        <is>
          <t>§164.312(a)(2)</t>
        </is>
      </c>
      <c r="I13" s="7" t="inlineStr">
        <is>
          <t>CC6.7</t>
        </is>
      </c>
      <c r="J13" s="9" t="inlineStr">
        <is>
          <t>Medium</t>
        </is>
      </c>
    </row>
    <row r="14">
      <c r="A14" s="5" t="inlineStr">
        <is>
          <t>Cryptographic monitoring in place</t>
        </is>
      </c>
      <c r="B14" s="11" t="inlineStr">
        <is>
          <t>Operations</t>
        </is>
      </c>
      <c r="C14" s="7" t="inlineStr">
        <is>
          <t>DE.CM-01</t>
        </is>
      </c>
      <c r="D14" s="7" t="inlineStr">
        <is>
          <t>SI-4</t>
        </is>
      </c>
      <c r="E14" s="7" t="inlineStr">
        <is>
          <t>SI-4</t>
        </is>
      </c>
      <c r="F14" s="7" t="inlineStr">
        <is>
          <t>A.8.16</t>
        </is>
      </c>
      <c r="G14" s="7" t="inlineStr">
        <is>
          <t>10.6.1</t>
        </is>
      </c>
      <c r="H14" s="7" t="inlineStr">
        <is>
          <t>§164.312(b)</t>
        </is>
      </c>
      <c r="I14" s="7" t="inlineStr">
        <is>
          <t>CC7.2</t>
        </is>
      </c>
      <c r="J14" s="9" t="inlineStr">
        <is>
          <t>Medium</t>
        </is>
      </c>
    </row>
    <row r="15">
      <c r="A15" s="5" t="inlineStr">
        <is>
          <t>Incident response for crypto failures</t>
        </is>
      </c>
      <c r="B15" s="11" t="inlineStr">
        <is>
          <t>Operations</t>
        </is>
      </c>
      <c r="C15" s="7" t="inlineStr">
        <is>
          <t>RS.AN-01</t>
        </is>
      </c>
      <c r="D15" s="7" t="inlineStr">
        <is>
          <t>IR-4</t>
        </is>
      </c>
      <c r="E15" s="7" t="inlineStr">
        <is>
          <t>IR-4</t>
        </is>
      </c>
      <c r="F15" s="7" t="inlineStr">
        <is>
          <t>A.5.24</t>
        </is>
      </c>
      <c r="G15" s="7" t="inlineStr">
        <is>
          <t>12.10.1</t>
        </is>
      </c>
      <c r="H15" s="7" t="inlineStr">
        <is>
          <t>§164.308(a)(6)</t>
        </is>
      </c>
      <c r="I15" s="7" t="inlineStr">
        <is>
          <t>CC7.4</t>
        </is>
      </c>
      <c r="J15" s="9" t="inlineStr">
        <is>
          <t>Medium</t>
        </is>
      </c>
    </row>
    <row r="16">
      <c r="A16" s="5" t="inlineStr">
        <is>
          <t>Staff trained on PQC</t>
        </is>
      </c>
      <c r="B16" s="11" t="inlineStr">
        <is>
          <t>Operations</t>
        </is>
      </c>
      <c r="C16" s="7" t="inlineStr">
        <is>
          <t>PR.AT-01</t>
        </is>
      </c>
      <c r="D16" s="7" t="inlineStr">
        <is>
          <t>AT-3</t>
        </is>
      </c>
      <c r="E16" s="7" t="inlineStr">
        <is>
          <t>AT-3</t>
        </is>
      </c>
      <c r="F16" s="7" t="inlineStr">
        <is>
          <t>A.6.3</t>
        </is>
      </c>
      <c r="G16" s="7" t="inlineStr">
        <is>
          <t>12.6.1</t>
        </is>
      </c>
      <c r="H16" s="7" t="inlineStr">
        <is>
          <t>§164.308(a)(5)</t>
        </is>
      </c>
      <c r="I16" s="7" t="inlineStr">
        <is>
          <t>CC1.4</t>
        </is>
      </c>
      <c r="J16" s="9" t="inlineStr">
        <is>
          <t>Medium</t>
        </is>
      </c>
    </row>
    <row r="17">
      <c r="A17" s="5" t="inlineStr">
        <is>
          <t>Migration runbooks documented</t>
        </is>
      </c>
      <c r="B17" s="11" t="inlineStr">
        <is>
          <t>Operations</t>
        </is>
      </c>
      <c r="C17" s="7" t="inlineStr">
        <is>
          <t>PR.IP-09</t>
        </is>
      </c>
      <c r="D17" s="7" t="inlineStr">
        <is>
          <t>CP-10</t>
        </is>
      </c>
      <c r="E17" s="7" t="inlineStr">
        <is>
          <t>CP-10</t>
        </is>
      </c>
      <c r="F17" s="7" t="inlineStr">
        <is>
          <t>A.5.29</t>
        </is>
      </c>
      <c r="G17" s="7" t="inlineStr">
        <is>
          <t>-</t>
        </is>
      </c>
      <c r="H17" s="7" t="inlineStr">
        <is>
          <t>§164.308(a)(7)</t>
        </is>
      </c>
      <c r="I17" s="7" t="inlineStr">
        <is>
          <t>CC7.5</t>
        </is>
      </c>
      <c r="J17" s="12" t="inlineStr">
        <is>
          <t>Low</t>
        </is>
      </c>
    </row>
    <row r="18">
      <c r="A18" s="5" t="inlineStr">
        <is>
          <t>Vendor PQC roadmaps assessed</t>
        </is>
      </c>
      <c r="B18" s="13" t="inlineStr">
        <is>
          <t>Supply Chain</t>
        </is>
      </c>
      <c r="C18" s="7" t="inlineStr">
        <is>
          <t>GV.SC-01</t>
        </is>
      </c>
      <c r="D18" s="7" t="inlineStr">
        <is>
          <t>SR-6</t>
        </is>
      </c>
      <c r="E18" s="7" t="inlineStr">
        <is>
          <t>SR-6</t>
        </is>
      </c>
      <c r="F18" s="7" t="inlineStr">
        <is>
          <t>A.5.21</t>
        </is>
      </c>
      <c r="G18" s="7" t="inlineStr">
        <is>
          <t>12.8.1</t>
        </is>
      </c>
      <c r="H18" s="7" t="inlineStr">
        <is>
          <t>§164.308(b)(1)</t>
        </is>
      </c>
      <c r="I18" s="7" t="inlineStr">
        <is>
          <t>CC9.2</t>
        </is>
      </c>
      <c r="J18" s="8" t="inlineStr">
        <is>
          <t>High</t>
        </is>
      </c>
    </row>
    <row r="19">
      <c r="A19" s="5" t="inlineStr">
        <is>
          <t>Third-party crypto dependencies documented</t>
        </is>
      </c>
      <c r="B19" s="13" t="inlineStr">
        <is>
          <t>Supply Chain</t>
        </is>
      </c>
      <c r="C19" s="7" t="inlineStr">
        <is>
          <t>GV.SC-04</t>
        </is>
      </c>
      <c r="D19" s="7" t="inlineStr">
        <is>
          <t>SA-9</t>
        </is>
      </c>
      <c r="E19" s="7" t="inlineStr">
        <is>
          <t>SA-9</t>
        </is>
      </c>
      <c r="F19" s="7" t="inlineStr">
        <is>
          <t>A.5.22</t>
        </is>
      </c>
      <c r="G19" s="7" t="inlineStr">
        <is>
          <t>12.8.2</t>
        </is>
      </c>
      <c r="H19" s="7" t="inlineStr">
        <is>
          <t>§164.308(b)(1)</t>
        </is>
      </c>
      <c r="I19" s="7" t="inlineStr">
        <is>
          <t>CC9.2</t>
        </is>
      </c>
      <c r="J19" s="9" t="inlineStr">
        <is>
          <t>Medium</t>
        </is>
      </c>
    </row>
    <row r="20">
      <c r="A20" s="5" t="inlineStr">
        <is>
          <t>Procurement includes PQC requirements</t>
        </is>
      </c>
      <c r="B20" s="13" t="inlineStr">
        <is>
          <t>Supply Chain</t>
        </is>
      </c>
      <c r="C20" s="7" t="inlineStr">
        <is>
          <t>GV.SC-02</t>
        </is>
      </c>
      <c r="D20" s="7" t="inlineStr">
        <is>
          <t>SA-4</t>
        </is>
      </c>
      <c r="E20" s="7" t="inlineStr">
        <is>
          <t>SA-4</t>
        </is>
      </c>
      <c r="F20" s="7" t="inlineStr">
        <is>
          <t>A.5.20</t>
        </is>
      </c>
      <c r="G20" s="7" t="inlineStr">
        <is>
          <t>12.8.2</t>
        </is>
      </c>
      <c r="H20" s="7" t="inlineStr">
        <is>
          <t>§164.308(b)(1)</t>
        </is>
      </c>
      <c r="I20" s="7" t="inlineStr">
        <is>
          <t>CC9.1</t>
        </is>
      </c>
      <c r="J20" s="9" t="inlineStr">
        <is>
          <t>Medium</t>
        </is>
      </c>
    </row>
    <row r="21">
      <c r="A21" s="5" t="inlineStr">
        <is>
          <t>Contract terms address PQC migration</t>
        </is>
      </c>
      <c r="B21" s="13" t="inlineStr">
        <is>
          <t>Supply Chain</t>
        </is>
      </c>
      <c r="C21" s="7" t="inlineStr">
        <is>
          <t>GV.SC-05</t>
        </is>
      </c>
      <c r="D21" s="7" t="inlineStr">
        <is>
          <t>SA-4</t>
        </is>
      </c>
      <c r="E21" s="7" t="inlineStr">
        <is>
          <t>SA-4</t>
        </is>
      </c>
      <c r="F21" s="7" t="inlineStr">
        <is>
          <t>A.5.20</t>
        </is>
      </c>
      <c r="G21" s="7" t="inlineStr">
        <is>
          <t>12.8.2</t>
        </is>
      </c>
      <c r="H21" s="7" t="inlineStr">
        <is>
          <t>§164.314(a)</t>
        </is>
      </c>
      <c r="I21" s="7" t="inlineStr">
        <is>
          <t>CC9.2</t>
        </is>
      </c>
      <c r="J21" s="12" t="inlineStr">
        <is>
          <t>Low</t>
        </is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14" customWidth="1" min="3" max="3"/>
    <col width="20" customWidth="1" min="4" max="4"/>
    <col width="25" customWidth="1" min="5" max="5"/>
    <col width="25" customWidth="1" min="6" max="6"/>
    <col width="12" customWidth="1" min="7" max="7"/>
  </cols>
  <sheetData>
    <row r="1">
      <c r="A1" s="1" t="inlineStr">
        <is>
          <t>Compliance Status Tracker</t>
        </is>
      </c>
    </row>
    <row r="3">
      <c r="A3" t="inlineStr">
        <is>
          <t>Organization:</t>
        </is>
      </c>
      <c r="B3" t="inlineStr">
        <is>
          <t>[Enter Organization Name]</t>
        </is>
      </c>
      <c r="D3" t="inlineStr">
        <is>
          <t>Assessment Date:</t>
        </is>
      </c>
      <c r="E3" t="inlineStr">
        <is>
          <t>[Enter Date]</t>
        </is>
      </c>
    </row>
    <row r="5">
      <c r="A5" s="14" t="inlineStr">
        <is>
          <t>QRAMM Requirement</t>
        </is>
      </c>
      <c r="B5" s="14" t="inlineStr">
        <is>
          <t>Category</t>
        </is>
      </c>
      <c r="C5" s="14" t="inlineStr">
        <is>
          <t>Current Status</t>
        </is>
      </c>
      <c r="D5" s="14" t="inlineStr">
        <is>
          <t>Evidence</t>
        </is>
      </c>
      <c r="E5" s="14" t="inlineStr">
        <is>
          <t>Gap Description</t>
        </is>
      </c>
      <c r="F5" s="14" t="inlineStr">
        <is>
          <t>Remediation Plan</t>
        </is>
      </c>
      <c r="G5" s="14" t="inlineStr">
        <is>
          <t>Target Date</t>
        </is>
      </c>
    </row>
    <row r="6">
      <c r="A6" s="15" t="inlineStr">
        <is>
          <t>Executive sponsorship for quantum readiness</t>
        </is>
      </c>
      <c r="B6" s="15" t="inlineStr">
        <is>
          <t>Governance</t>
        </is>
      </c>
      <c r="C6" s="15" t="inlineStr">
        <is>
          <t>Not Assessed</t>
        </is>
      </c>
      <c r="D6" s="15" t="inlineStr"/>
      <c r="E6" s="15" t="inlineStr"/>
      <c r="F6" s="15" t="inlineStr"/>
      <c r="G6" s="15" t="inlineStr"/>
    </row>
    <row r="7">
      <c r="A7" s="15" t="inlineStr">
        <is>
          <t>Quantum risk in enterprise risk framework</t>
        </is>
      </c>
      <c r="B7" s="15" t="inlineStr">
        <is>
          <t>Governance</t>
        </is>
      </c>
      <c r="C7" s="15" t="inlineStr">
        <is>
          <t>Not Assessed</t>
        </is>
      </c>
      <c r="D7" s="15" t="inlineStr"/>
      <c r="E7" s="15" t="inlineStr"/>
      <c r="F7" s="15" t="inlineStr"/>
      <c r="G7" s="15" t="inlineStr"/>
    </row>
    <row r="8">
      <c r="A8" s="15" t="inlineStr">
        <is>
          <t>Cryptographic policies updated for PQC</t>
        </is>
      </c>
      <c r="B8" s="15" t="inlineStr">
        <is>
          <t>Governance</t>
        </is>
      </c>
      <c r="C8" s="15" t="inlineStr">
        <is>
          <t>Not Assessed</t>
        </is>
      </c>
      <c r="D8" s="15" t="inlineStr"/>
      <c r="E8" s="15" t="inlineStr"/>
      <c r="F8" s="15" t="inlineStr"/>
      <c r="G8" s="15" t="inlineStr"/>
    </row>
    <row r="9">
      <c r="A9" s="15" t="inlineStr">
        <is>
          <t>Budget allocated for migration</t>
        </is>
      </c>
      <c r="B9" s="15" t="inlineStr">
        <is>
          <t>Governance</t>
        </is>
      </c>
      <c r="C9" s="15" t="inlineStr">
        <is>
          <t>Not Assessed</t>
        </is>
      </c>
      <c r="D9" s="15" t="inlineStr"/>
      <c r="E9" s="15" t="inlineStr"/>
      <c r="F9" s="15" t="inlineStr"/>
      <c r="G9" s="15" t="inlineStr"/>
    </row>
    <row r="10">
      <c r="A10" s="15" t="inlineStr">
        <is>
          <t>Complete cryptographic inventory</t>
        </is>
      </c>
      <c r="B10" s="15" t="inlineStr">
        <is>
          <t>Technical</t>
        </is>
      </c>
      <c r="C10" s="15" t="inlineStr">
        <is>
          <t>Not Assessed</t>
        </is>
      </c>
      <c r="D10" s="15" t="inlineStr"/>
      <c r="E10" s="15" t="inlineStr"/>
      <c r="F10" s="15" t="inlineStr"/>
      <c r="G10" s="15" t="inlineStr"/>
    </row>
    <row r="11">
      <c r="A11" s="15" t="inlineStr">
        <is>
          <t>Crypto-agility implemented</t>
        </is>
      </c>
      <c r="B11" s="15" t="inlineStr">
        <is>
          <t>Technical</t>
        </is>
      </c>
      <c r="C11" s="15" t="inlineStr">
        <is>
          <t>Not Assessed</t>
        </is>
      </c>
      <c r="D11" s="15" t="inlineStr"/>
      <c r="E11" s="15" t="inlineStr"/>
      <c r="F11" s="15" t="inlineStr"/>
      <c r="G11" s="15" t="inlineStr"/>
    </row>
    <row r="12">
      <c r="A12" s="15" t="inlineStr">
        <is>
          <t>PQC algorithm support</t>
        </is>
      </c>
      <c r="B12" s="15" t="inlineStr">
        <is>
          <t>Technical</t>
        </is>
      </c>
      <c r="C12" s="15" t="inlineStr">
        <is>
          <t>Not Assessed</t>
        </is>
      </c>
      <c r="D12" s="15" t="inlineStr"/>
      <c r="E12" s="15" t="inlineStr"/>
      <c r="F12" s="15" t="inlineStr"/>
      <c r="G12" s="15" t="inlineStr"/>
    </row>
    <row r="13">
      <c r="A13" s="15" t="inlineStr">
        <is>
          <t>Hybrid cryptography capability</t>
        </is>
      </c>
      <c r="B13" s="15" t="inlineStr">
        <is>
          <t>Technical</t>
        </is>
      </c>
      <c r="C13" s="15" t="inlineStr">
        <is>
          <t>Not Assessed</t>
        </is>
      </c>
      <c r="D13" s="15" t="inlineStr"/>
      <c r="E13" s="15" t="inlineStr"/>
      <c r="F13" s="15" t="inlineStr"/>
      <c r="G13" s="15" t="inlineStr"/>
    </row>
    <row r="14">
      <c r="A14" s="15" t="inlineStr">
        <is>
          <t>Key management infrastructure updated</t>
        </is>
      </c>
      <c r="B14" s="15" t="inlineStr">
        <is>
          <t>Technical</t>
        </is>
      </c>
      <c r="C14" s="15" t="inlineStr">
        <is>
          <t>Not Assessed</t>
        </is>
      </c>
      <c r="D14" s="15" t="inlineStr"/>
      <c r="E14" s="15" t="inlineStr"/>
      <c r="F14" s="15" t="inlineStr"/>
      <c r="G14" s="15" t="inlineStr"/>
    </row>
    <row r="15">
      <c r="A15" s="15" t="inlineStr">
        <is>
          <t>Certificate infrastructure ready</t>
        </is>
      </c>
      <c r="B15" s="15" t="inlineStr">
        <is>
          <t>Technical</t>
        </is>
      </c>
      <c r="C15" s="15" t="inlineStr">
        <is>
          <t>Not Assessed</t>
        </is>
      </c>
      <c r="D15" s="15" t="inlineStr"/>
      <c r="E15" s="15" t="inlineStr"/>
      <c r="F15" s="15" t="inlineStr"/>
      <c r="G15" s="15" t="inlineStr"/>
    </row>
    <row r="16">
      <c r="A16" s="15" t="inlineStr">
        <is>
          <t>Cryptographic monitoring in place</t>
        </is>
      </c>
      <c r="B16" s="15" t="inlineStr">
        <is>
          <t>Operations</t>
        </is>
      </c>
      <c r="C16" s="15" t="inlineStr">
        <is>
          <t>Not Assessed</t>
        </is>
      </c>
      <c r="D16" s="15" t="inlineStr"/>
      <c r="E16" s="15" t="inlineStr"/>
      <c r="F16" s="15" t="inlineStr"/>
      <c r="G16" s="15" t="inlineStr"/>
    </row>
    <row r="17">
      <c r="A17" s="15" t="inlineStr">
        <is>
          <t>Incident response for crypto failures</t>
        </is>
      </c>
      <c r="B17" s="15" t="inlineStr">
        <is>
          <t>Operations</t>
        </is>
      </c>
      <c r="C17" s="15" t="inlineStr">
        <is>
          <t>Not Assessed</t>
        </is>
      </c>
      <c r="D17" s="15" t="inlineStr"/>
      <c r="E17" s="15" t="inlineStr"/>
      <c r="F17" s="15" t="inlineStr"/>
      <c r="G17" s="15" t="inlineStr"/>
    </row>
    <row r="18">
      <c r="A18" s="15" t="inlineStr">
        <is>
          <t>Staff trained on PQC</t>
        </is>
      </c>
      <c r="B18" s="15" t="inlineStr">
        <is>
          <t>Operations</t>
        </is>
      </c>
      <c r="C18" s="15" t="inlineStr">
        <is>
          <t>Not Assessed</t>
        </is>
      </c>
      <c r="D18" s="15" t="inlineStr"/>
      <c r="E18" s="15" t="inlineStr"/>
      <c r="F18" s="15" t="inlineStr"/>
      <c r="G18" s="15" t="inlineStr"/>
    </row>
    <row r="19">
      <c r="A19" s="15" t="inlineStr">
        <is>
          <t>Migration runbooks documented</t>
        </is>
      </c>
      <c r="B19" s="15" t="inlineStr">
        <is>
          <t>Operations</t>
        </is>
      </c>
      <c r="C19" s="15" t="inlineStr">
        <is>
          <t>Not Assessed</t>
        </is>
      </c>
      <c r="D19" s="15" t="inlineStr"/>
      <c r="E19" s="15" t="inlineStr"/>
      <c r="F19" s="15" t="inlineStr"/>
      <c r="G19" s="15" t="inlineStr"/>
    </row>
    <row r="20">
      <c r="A20" s="15" t="inlineStr">
        <is>
          <t>Vendor PQC roadmaps assessed</t>
        </is>
      </c>
      <c r="B20" s="15" t="inlineStr">
        <is>
          <t>Supply Chain</t>
        </is>
      </c>
      <c r="C20" s="15" t="inlineStr">
        <is>
          <t>Not Assessed</t>
        </is>
      </c>
      <c r="D20" s="15" t="inlineStr"/>
      <c r="E20" s="15" t="inlineStr"/>
      <c r="F20" s="15" t="inlineStr"/>
      <c r="G20" s="15" t="inlineStr"/>
    </row>
    <row r="21">
      <c r="A21" s="15" t="inlineStr">
        <is>
          <t>Third-party crypto dependencies documented</t>
        </is>
      </c>
      <c r="B21" s="15" t="inlineStr">
        <is>
          <t>Supply Chain</t>
        </is>
      </c>
      <c r="C21" s="15" t="inlineStr">
        <is>
          <t>Not Assessed</t>
        </is>
      </c>
      <c r="D21" s="15" t="inlineStr"/>
      <c r="E21" s="15" t="inlineStr"/>
      <c r="F21" s="15" t="inlineStr"/>
      <c r="G21" s="15" t="inlineStr"/>
    </row>
    <row r="22">
      <c r="A22" s="15" t="inlineStr">
        <is>
          <t>Procurement includes PQC requirements</t>
        </is>
      </c>
      <c r="B22" s="15" t="inlineStr">
        <is>
          <t>Supply Chain</t>
        </is>
      </c>
      <c r="C22" s="15" t="inlineStr">
        <is>
          <t>Not Assessed</t>
        </is>
      </c>
      <c r="D22" s="15" t="inlineStr"/>
      <c r="E22" s="15" t="inlineStr"/>
      <c r="F22" s="15" t="inlineStr"/>
      <c r="G22" s="15" t="inlineStr"/>
    </row>
    <row r="23">
      <c r="A23" s="15" t="inlineStr">
        <is>
          <t>Contract terms address PQC migration</t>
        </is>
      </c>
      <c r="B23" s="15" t="inlineStr">
        <is>
          <t>Supply Chain</t>
        </is>
      </c>
      <c r="C23" s="15" t="inlineStr">
        <is>
          <t>Not Assessed</t>
        </is>
      </c>
      <c r="D23" s="15" t="inlineStr"/>
      <c r="E23" s="15" t="inlineStr"/>
      <c r="F23" s="15" t="inlineStr"/>
      <c r="G23" s="15" t="inlineStr"/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45" customWidth="1" min="3" max="3"/>
    <col width="12" customWidth="1" min="4" max="4"/>
    <col width="45" customWidth="1" min="5" max="5"/>
  </cols>
  <sheetData>
    <row r="1">
      <c r="A1" s="1" t="inlineStr">
        <is>
          <t>NIST Cybersecurity Framework 2.0 - PQC Relevant Controls</t>
        </is>
      </c>
    </row>
    <row r="3">
      <c r="A3" s="4" t="inlineStr">
        <is>
          <t>Control ID</t>
        </is>
      </c>
      <c r="B3" s="4" t="inlineStr">
        <is>
          <t>Control Name</t>
        </is>
      </c>
      <c r="C3" s="4" t="inlineStr">
        <is>
          <t>Description</t>
        </is>
      </c>
      <c r="D3" s="4" t="inlineStr">
        <is>
          <t>PQC Relevance</t>
        </is>
      </c>
      <c r="E3" s="4" t="inlineStr">
        <is>
          <t>Implementation Guidance</t>
        </is>
      </c>
    </row>
    <row r="4">
      <c r="A4" s="5" t="inlineStr">
        <is>
          <t>GV.OC-01</t>
        </is>
      </c>
      <c r="B4" s="5" t="inlineStr">
        <is>
          <t>Organizational Context</t>
        </is>
      </c>
      <c r="C4" s="5" t="inlineStr">
        <is>
          <t>Organizational mission is understood and informs cybersecurity risk management</t>
        </is>
      </c>
      <c r="D4" s="16" t="inlineStr">
        <is>
          <t>High</t>
        </is>
      </c>
      <c r="E4" s="5" t="inlineStr">
        <is>
          <t>Include quantum risk in organizational risk context</t>
        </is>
      </c>
    </row>
    <row r="5">
      <c r="A5" s="5" t="inlineStr">
        <is>
          <t>GV.RM-01</t>
        </is>
      </c>
      <c r="B5" s="5" t="inlineStr">
        <is>
          <t>Risk Management Strategy</t>
        </is>
      </c>
      <c r="C5" s="5" t="inlineStr">
        <is>
          <t>Risk management objectives and risk appetite are established</t>
        </is>
      </c>
      <c r="D5" s="16" t="inlineStr">
        <is>
          <t>High</t>
        </is>
      </c>
      <c r="E5" s="5" t="inlineStr">
        <is>
          <t>Establish quantum risk tolerance and objectives</t>
        </is>
      </c>
    </row>
    <row r="6">
      <c r="A6" s="5" t="inlineStr">
        <is>
          <t>GV.PO-01</t>
        </is>
      </c>
      <c r="B6" s="5" t="inlineStr">
        <is>
          <t>Policy</t>
        </is>
      </c>
      <c r="C6" s="5" t="inlineStr">
        <is>
          <t>Policy for managing cybersecurity risks is established</t>
        </is>
      </c>
      <c r="D6" s="16" t="inlineStr">
        <is>
          <t>High</t>
        </is>
      </c>
      <c r="E6" s="5" t="inlineStr">
        <is>
          <t>Update cryptographic policies for PQC requirements</t>
        </is>
      </c>
    </row>
    <row r="7">
      <c r="A7" s="5" t="inlineStr">
        <is>
          <t>GV.SC-01</t>
        </is>
      </c>
      <c r="B7" s="5" t="inlineStr">
        <is>
          <t>Cybersecurity Supply Chain RM</t>
        </is>
      </c>
      <c r="C7" s="5" t="inlineStr">
        <is>
          <t>Supply chain risk management practices are established</t>
        </is>
      </c>
      <c r="D7" s="16" t="inlineStr">
        <is>
          <t>High</t>
        </is>
      </c>
      <c r="E7" s="5" t="inlineStr">
        <is>
          <t>Include vendor PQC capability in assessments</t>
        </is>
      </c>
    </row>
    <row r="8">
      <c r="A8" s="5" t="inlineStr">
        <is>
          <t>ID.AM-01</t>
        </is>
      </c>
      <c r="B8" s="5" t="inlineStr">
        <is>
          <t>Asset Management</t>
        </is>
      </c>
      <c r="C8" s="5" t="inlineStr">
        <is>
          <t>Inventories of hardware and software are maintained</t>
        </is>
      </c>
      <c r="D8" s="16" t="inlineStr">
        <is>
          <t>High</t>
        </is>
      </c>
      <c r="E8" s="5" t="inlineStr">
        <is>
          <t>Include cryptographic assets in inventory</t>
        </is>
      </c>
    </row>
    <row r="9">
      <c r="A9" s="5" t="inlineStr">
        <is>
          <t>PR.DS-01</t>
        </is>
      </c>
      <c r="B9" s="5" t="inlineStr">
        <is>
          <t>Data Security</t>
        </is>
      </c>
      <c r="C9" s="5" t="inlineStr">
        <is>
          <t>Data-at-rest is protected</t>
        </is>
      </c>
      <c r="D9" s="16" t="inlineStr">
        <is>
          <t>High</t>
        </is>
      </c>
      <c r="E9" s="5" t="inlineStr">
        <is>
          <t>Ensure data encryption is quantum-resistant</t>
        </is>
      </c>
    </row>
    <row r="10">
      <c r="A10" s="5" t="inlineStr">
        <is>
          <t>PR.DS-02</t>
        </is>
      </c>
      <c r="B10" s="5" t="inlineStr">
        <is>
          <t>Data Security</t>
        </is>
      </c>
      <c r="C10" s="5" t="inlineStr">
        <is>
          <t>Data-in-transit is protected</t>
        </is>
      </c>
      <c r="D10" s="16" t="inlineStr">
        <is>
          <t>High</t>
        </is>
      </c>
      <c r="E10" s="5" t="inlineStr">
        <is>
          <t>Migrate to PQC for network encryption</t>
        </is>
      </c>
    </row>
    <row r="11">
      <c r="A11" s="5" t="inlineStr">
        <is>
          <t>DE.CM-01</t>
        </is>
      </c>
      <c r="B11" s="5" t="inlineStr">
        <is>
          <t>Continuous Monitoring</t>
        </is>
      </c>
      <c r="C11" s="5" t="inlineStr">
        <is>
          <t>Networks and network services are monitored</t>
        </is>
      </c>
      <c r="D11" s="11" t="inlineStr">
        <is>
          <t>Medium</t>
        </is>
      </c>
      <c r="E11" s="5" t="inlineStr">
        <is>
          <t>Monitor for cryptographic anomalies</t>
        </is>
      </c>
    </row>
    <row r="12">
      <c r="A12" s="5" t="inlineStr">
        <is>
          <t>RS.AN-01</t>
        </is>
      </c>
      <c r="B12" s="5" t="inlineStr">
        <is>
          <t>Analysis</t>
        </is>
      </c>
      <c r="C12" s="5" t="inlineStr">
        <is>
          <t>Notifications from detection systems are investigated</t>
        </is>
      </c>
      <c r="D12" s="11" t="inlineStr">
        <is>
          <t>Medium</t>
        </is>
      </c>
      <c r="E12" s="5" t="inlineStr">
        <is>
          <t>Include crypto failure analysis procedures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40" customWidth="1" min="3" max="3"/>
    <col width="12" customWidth="1" min="4" max="4"/>
    <col width="40" customWidth="1" min="5" max="5"/>
  </cols>
  <sheetData>
    <row r="1">
      <c r="A1" s="1" t="inlineStr">
        <is>
          <t>NIST SP 800-53 - Cryptography-Related Controls</t>
        </is>
      </c>
    </row>
    <row r="3">
      <c r="A3" s="14" t="inlineStr">
        <is>
          <t>Control ID</t>
        </is>
      </c>
      <c r="B3" s="14" t="inlineStr">
        <is>
          <t>Control Name</t>
        </is>
      </c>
      <c r="C3" s="14" t="inlineStr">
        <is>
          <t>Description</t>
        </is>
      </c>
      <c r="D3" s="14" t="inlineStr">
        <is>
          <t>PQC Relevance</t>
        </is>
      </c>
      <c r="E3" s="14" t="inlineStr">
        <is>
          <t>Implementation Guidance</t>
        </is>
      </c>
    </row>
    <row r="4">
      <c r="A4" s="5" t="inlineStr">
        <is>
          <t>SC-12</t>
        </is>
      </c>
      <c r="B4" s="5" t="inlineStr">
        <is>
          <t>Cryptographic Key Establishment and Management</t>
        </is>
      </c>
      <c r="C4" s="5" t="inlineStr">
        <is>
          <t>Establishes and manages cryptographic keys</t>
        </is>
      </c>
      <c r="D4" s="16" t="inlineStr">
        <is>
          <t>High</t>
        </is>
      </c>
      <c r="E4" s="5" t="inlineStr">
        <is>
          <t>Plan for PQC key sizes and algorithms</t>
        </is>
      </c>
    </row>
    <row r="5">
      <c r="A5" s="5" t="inlineStr">
        <is>
          <t>SC-13</t>
        </is>
      </c>
      <c r="B5" s="5" t="inlineStr">
        <is>
          <t>Cryptographic Protection</t>
        </is>
      </c>
      <c r="C5" s="5" t="inlineStr">
        <is>
          <t>Implements cryptographic protections</t>
        </is>
      </c>
      <c r="D5" s="16" t="inlineStr">
        <is>
          <t>High</t>
        </is>
      </c>
      <c r="E5" s="5" t="inlineStr">
        <is>
          <t>Migrate to NIST-approved PQC algorithms</t>
        </is>
      </c>
    </row>
    <row r="6">
      <c r="A6" s="5" t="inlineStr">
        <is>
          <t>SC-17</t>
        </is>
      </c>
      <c r="B6" s="5" t="inlineStr">
        <is>
          <t>Public Key Infrastructure Certificates</t>
        </is>
      </c>
      <c r="C6" s="5" t="inlineStr">
        <is>
          <t>Issues PKI certificates per policy</t>
        </is>
      </c>
      <c r="D6" s="16" t="inlineStr">
        <is>
          <t>High</t>
        </is>
      </c>
      <c r="E6" s="5" t="inlineStr">
        <is>
          <t>Prepare for PQC certificate issuance</t>
        </is>
      </c>
    </row>
    <row r="7">
      <c r="A7" s="5" t="inlineStr">
        <is>
          <t>SA-22</t>
        </is>
      </c>
      <c r="B7" s="5" t="inlineStr">
        <is>
          <t>Unsupported System Components</t>
        </is>
      </c>
      <c r="C7" s="5" t="inlineStr">
        <is>
          <t>Replaces unsupported components</t>
        </is>
      </c>
      <c r="D7" s="16" t="inlineStr">
        <is>
          <t>High</t>
        </is>
      </c>
      <c r="E7" s="5" t="inlineStr">
        <is>
          <t>Replace quantum-vulnerable crypto</t>
        </is>
      </c>
    </row>
    <row r="8">
      <c r="A8" s="5" t="inlineStr">
        <is>
          <t>RA-3</t>
        </is>
      </c>
      <c r="B8" s="5" t="inlineStr">
        <is>
          <t>Risk Assessment</t>
        </is>
      </c>
      <c r="C8" s="5" t="inlineStr">
        <is>
          <t>Conducts risk assessments</t>
        </is>
      </c>
      <c r="D8" s="16" t="inlineStr">
        <is>
          <t>High</t>
        </is>
      </c>
      <c r="E8" s="5" t="inlineStr">
        <is>
          <t>Include quantum threat in assessments</t>
        </is>
      </c>
    </row>
    <row r="9">
      <c r="A9" s="5" t="inlineStr">
        <is>
          <t>CM-8</t>
        </is>
      </c>
      <c r="B9" s="5" t="inlineStr">
        <is>
          <t>System Component Inventory</t>
        </is>
      </c>
      <c r="C9" s="5" t="inlineStr">
        <is>
          <t>Develops and maintains inventory</t>
        </is>
      </c>
      <c r="D9" s="16" t="inlineStr">
        <is>
          <t>High</t>
        </is>
      </c>
      <c r="E9" s="5" t="inlineStr">
        <is>
          <t>Track cryptographic components</t>
        </is>
      </c>
    </row>
    <row r="10">
      <c r="A10" s="5" t="inlineStr">
        <is>
          <t>SI-4</t>
        </is>
      </c>
      <c r="B10" s="5" t="inlineStr">
        <is>
          <t>System Monitoring</t>
        </is>
      </c>
      <c r="C10" s="5" t="inlineStr">
        <is>
          <t>Monitors the system</t>
        </is>
      </c>
      <c r="D10" s="11" t="inlineStr">
        <is>
          <t>Medium</t>
        </is>
      </c>
      <c r="E10" s="5" t="inlineStr">
        <is>
          <t>Monitor cryptographic operations</t>
        </is>
      </c>
    </row>
    <row r="11">
      <c r="A11" s="5" t="inlineStr">
        <is>
          <t>SR-6</t>
        </is>
      </c>
      <c r="B11" s="5" t="inlineStr">
        <is>
          <t>Supplier Assessments and Reviews</t>
        </is>
      </c>
      <c r="C11" s="5" t="inlineStr">
        <is>
          <t>Assesses suppliers</t>
        </is>
      </c>
      <c r="D11" s="16" t="inlineStr">
        <is>
          <t>High</t>
        </is>
      </c>
      <c r="E11" s="5" t="inlineStr">
        <is>
          <t>Evaluate vendor PQC readiness</t>
        </is>
      </c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2" customWidth="1" min="3" max="3"/>
    <col width="12" customWidth="1" min="4" max="4"/>
  </cols>
  <sheetData>
    <row r="1">
      <c r="A1" s="1" t="inlineStr">
        <is>
          <t>Compliance Dashboard</t>
        </is>
      </c>
    </row>
    <row r="3">
      <c r="A3" s="2" t="inlineStr">
        <is>
          <t>Compliance Summary by Category</t>
        </is>
      </c>
    </row>
    <row r="4">
      <c r="A4" s="4" t="inlineStr">
        <is>
          <t>Category</t>
        </is>
      </c>
      <c r="B4" s="4" t="inlineStr">
        <is>
          <t>Total Requirements</t>
        </is>
      </c>
      <c r="C4" s="4" t="inlineStr">
        <is>
          <t>Compliant</t>
        </is>
      </c>
      <c r="D4" s="4" t="inlineStr">
        <is>
          <t>Gaps</t>
        </is>
      </c>
    </row>
    <row r="5">
      <c r="A5" s="15" t="inlineStr">
        <is>
          <t>Governance</t>
        </is>
      </c>
      <c r="B5" s="15">
        <f>COUNTIF('Crosswalk Matrix'!B:B,"Governance")</f>
        <v/>
      </c>
      <c r="C5" s="15">
        <f>COUNTIFS('Compliance Tracker'!B:B,"Governance",'Compliance Tracker'!C:C,"Compliant")</f>
        <v/>
      </c>
      <c r="D5" s="15">
        <f>B5-C5</f>
        <v/>
      </c>
    </row>
    <row r="6">
      <c r="A6" s="15" t="inlineStr">
        <is>
          <t>Technical</t>
        </is>
      </c>
      <c r="B6" s="15">
        <f>COUNTIF('Crosswalk Matrix'!B:B,"Technical")</f>
        <v/>
      </c>
      <c r="C6" s="15">
        <f>COUNTIFS('Compliance Tracker'!B:B,"Technical",'Compliance Tracker'!C:C,"Compliant")</f>
        <v/>
      </c>
      <c r="D6" s="15">
        <f>B6-C6</f>
        <v/>
      </c>
    </row>
    <row r="7">
      <c r="A7" s="15" t="inlineStr">
        <is>
          <t>Operations</t>
        </is>
      </c>
      <c r="B7" s="15">
        <f>COUNTIF('Crosswalk Matrix'!B:B,"Operations")</f>
        <v/>
      </c>
      <c r="C7" s="15">
        <f>COUNTIFS('Compliance Tracker'!B:B,"Operations",'Compliance Tracker'!C:C,"Compliant")</f>
        <v/>
      </c>
      <c r="D7" s="15">
        <f>B7-C7</f>
        <v/>
      </c>
    </row>
    <row r="8">
      <c r="A8" s="15" t="inlineStr">
        <is>
          <t>Supply Chain</t>
        </is>
      </c>
      <c r="B8" s="15">
        <f>COUNTIF('Crosswalk Matrix'!B:B,"Supply Chain")</f>
        <v/>
      </c>
      <c r="C8" s="15">
        <f>COUNTIFS('Compliance Tracker'!B:B,"Supply Chain",'Compliance Tracker'!C:C,"Compliant")</f>
        <v/>
      </c>
      <c r="D8" s="15">
        <f>B8-C8</f>
        <v/>
      </c>
    </row>
    <row r="9">
      <c r="A9" s="17" t="inlineStr">
        <is>
          <t>TOTAL</t>
        </is>
      </c>
      <c r="B9" s="15">
        <f>SUM(B5:B8)</f>
        <v/>
      </c>
      <c r="C9" s="15">
        <f>SUM(C5:C8)</f>
        <v/>
      </c>
      <c r="D9" s="15">
        <f>SUM(D5:D8)</f>
        <v/>
      </c>
    </row>
    <row r="12">
      <c r="A12" s="2" t="inlineStr">
        <is>
          <t>High Priority Gaps</t>
        </is>
      </c>
    </row>
    <row r="13">
      <c r="A13" t="inlineStr">
        <is>
          <t>Count:</t>
        </is>
      </c>
      <c r="B13">
        <f>COUNTIFS('Crosswalk Matrix'!J:J,"High",'Compliance Tracker'!C:C,"&lt;&gt;Compliant")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2025-12-25T06:20:42Z</dcterms:created>
  <dcterms:modified xmlns:dcterms="http://purl.org/dc/terms/" xmlns:xsi="http://www.w3.org/2001/XMLSchema-instance" xsi:type="dcterms:W3CDTF">2025-12-25T06:20:42Z</dcterms:modified>
</cp:coreProperties>
</file>