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pplications" sheetId="2" state="visible" r:id="rId2"/>
    <sheet xmlns:r="http://schemas.openxmlformats.org/officeDocument/2006/relationships" name="Algorithms" sheetId="3" state="visible" r:id="rId3"/>
    <sheet xmlns:r="http://schemas.openxmlformats.org/officeDocument/2006/relationships" name="Certificates" sheetId="4" state="visible" r:id="rId4"/>
    <sheet xmlns:r="http://schemas.openxmlformats.org/officeDocument/2006/relationships" name="Keys" sheetId="5" state="visible" r:id="rId5"/>
    <sheet xmlns:r="http://schemas.openxmlformats.org/officeDocument/2006/relationships" name="Vendors" sheetId="6" state="visible" r:id="rId6"/>
    <sheet xmlns:r="http://schemas.openxmlformats.org/officeDocument/2006/relationships" name="Dashboard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E3A5F"/>
      <sz val="16"/>
    </font>
    <font>
      <b val="1"/>
      <color rgb="002D6A8A"/>
    </font>
    <font>
      <b val="1"/>
      <color rgb="00FFFFFF"/>
      <sz val="10"/>
    </font>
    <font>
      <b val="1"/>
      <color rgb="001E3A5F"/>
      <sz val="12"/>
    </font>
  </fonts>
  <fills count="7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DCFCE7"/>
      </patternFill>
    </fill>
    <fill>
      <patternFill patternType="solid">
        <fgColor rgb="002D6A8A"/>
      </patternFill>
    </fill>
  </fills>
  <borders count="2">
    <border>
      <left/>
      <right/>
      <top/>
      <bottom/>
      <diagonal/>
    </border>
    <border>
      <left style="thin">
        <color rgb="00E1E8ED"/>
      </left>
      <right style="thin">
        <color rgb="00E1E8ED"/>
      </right>
      <top style="thin">
        <color rgb="00E1E8ED"/>
      </top>
      <bottom style="thin">
        <color rgb="00E1E8E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3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3" fillId="6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3" fillId="2" borderId="1" pivotButton="0" quotePrefix="0" xfId="0"/>
    <xf numFmtId="0" fontId="3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0" customWidth="1" min="1" max="1"/>
    <col width="80" customWidth="1" min="2" max="2"/>
  </cols>
  <sheetData>
    <row r="1">
      <c r="A1" s="1" t="inlineStr">
        <is>
          <t>Cryptographic Inventory Workbook</t>
        </is>
      </c>
    </row>
    <row r="3">
      <c r="A3" s="2" t="inlineStr">
        <is>
          <t>Purpose</t>
        </is>
      </c>
      <c r="B3" t="inlineStr">
        <is>
          <t>This workbook helps organizations catalog and track all cryptographic assets as part of quantum readiness planning.</t>
        </is>
      </c>
    </row>
    <row r="4">
      <c r="B4" t="inlineStr"/>
    </row>
    <row r="5">
      <c r="A5" s="2" t="inlineStr">
        <is>
          <t>How to Use</t>
        </is>
      </c>
      <c r="B5" t="inlineStr">
        <is>
          <t>1. Start with the Applications sheet to list all systems using cryptography</t>
        </is>
      </c>
    </row>
    <row r="6">
      <c r="B6" t="inlineStr">
        <is>
          <t>2. Use the Algorithms sheet to document specific cryptographic implementations</t>
        </is>
      </c>
    </row>
    <row r="7">
      <c r="B7" t="inlineStr">
        <is>
          <t>3. Track certificates in the Certificates sheet</t>
        </is>
      </c>
    </row>
    <row r="8">
      <c r="B8" t="inlineStr">
        <is>
          <t>4. Document key management in the Keys sheet</t>
        </is>
      </c>
    </row>
    <row r="9">
      <c r="B9" t="inlineStr">
        <is>
          <t>5. List third-party dependencies in the Vendors sheet</t>
        </is>
      </c>
    </row>
    <row r="10">
      <c r="B10" t="inlineStr">
        <is>
          <t>6. Use the Dashboard to monitor overall progress</t>
        </is>
      </c>
    </row>
    <row r="11">
      <c r="B11" t="inlineStr"/>
    </row>
    <row r="12">
      <c r="A12" s="2" t="inlineStr">
        <is>
          <t>Quantum Vulnerability</t>
        </is>
      </c>
      <c r="B12" t="inlineStr">
        <is>
          <t>Mark items as 'Vulnerable' if they use:</t>
        </is>
      </c>
    </row>
    <row r="13">
      <c r="B13" t="inlineStr">
        <is>
          <t>• RSA (any key size)</t>
        </is>
      </c>
    </row>
    <row r="14">
      <c r="B14" t="inlineStr">
        <is>
          <t>• ECDSA / ECDH (any curve)</t>
        </is>
      </c>
    </row>
    <row r="15">
      <c r="B15" t="inlineStr">
        <is>
          <t>• Diffie-Hellman</t>
        </is>
      </c>
    </row>
    <row r="16">
      <c r="B16" t="inlineStr">
        <is>
          <t>• DSA</t>
        </is>
      </c>
    </row>
    <row r="17">
      <c r="B17" t="inlineStr"/>
    </row>
    <row r="18">
      <c r="A18" s="2" t="inlineStr">
        <is>
          <t>Priority Levels</t>
        </is>
      </c>
      <c r="B18" t="inlineStr">
        <is>
          <t>High: Long-term sensitive data, external facing, regulatory requirement</t>
        </is>
      </c>
    </row>
    <row r="19">
      <c r="B19" t="inlineStr">
        <is>
          <t>Medium: Internal systems, moderate data sensitivity</t>
        </is>
      </c>
    </row>
    <row r="20">
      <c r="B20" t="inlineStr">
        <is>
          <t>Low: Non-sensitive, short-term data, isolated systems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1" t="inlineStr">
        <is>
          <t>Application Inventory</t>
        </is>
      </c>
    </row>
    <row r="3">
      <c r="A3" s="3" t="inlineStr">
        <is>
          <t>App ID</t>
        </is>
      </c>
      <c r="B3" s="3" t="inlineStr">
        <is>
          <t>Application Name</t>
        </is>
      </c>
      <c r="C3" s="3" t="inlineStr">
        <is>
          <t>Description</t>
        </is>
      </c>
      <c r="D3" s="3" t="inlineStr">
        <is>
          <t>Business Owner</t>
        </is>
      </c>
      <c r="E3" s="3" t="inlineStr">
        <is>
          <t>Technical Owner</t>
        </is>
      </c>
      <c r="F3" s="3" t="inlineStr">
        <is>
          <t>Environment</t>
        </is>
      </c>
      <c r="G3" s="3" t="inlineStr">
        <is>
          <t>Data Classification</t>
        </is>
      </c>
      <c r="H3" s="3" t="inlineStr">
        <is>
          <t>Crypto Functions Used</t>
        </is>
      </c>
      <c r="I3" s="3" t="inlineStr">
        <is>
          <t>Quantum Vulnerable</t>
        </is>
      </c>
      <c r="J3" s="3" t="inlineStr">
        <is>
          <t>Migration Priority</t>
        </is>
      </c>
      <c r="K3" s="3" t="inlineStr">
        <is>
          <t>Migration Status</t>
        </is>
      </c>
      <c r="L3" s="3" t="inlineStr">
        <is>
          <t>Notes</t>
        </is>
      </c>
    </row>
    <row r="4">
      <c r="A4" s="4" t="inlineStr">
        <is>
          <t>APP-001</t>
        </is>
      </c>
      <c r="B4" s="4" t="inlineStr">
        <is>
          <t>Customer Portal</t>
        </is>
      </c>
      <c r="C4" s="4" t="inlineStr">
        <is>
          <t>External customer-facing web application</t>
        </is>
      </c>
      <c r="D4" s="4" t="inlineStr"/>
      <c r="E4" s="4" t="inlineStr"/>
      <c r="F4" s="4" t="inlineStr">
        <is>
          <t>Production</t>
        </is>
      </c>
      <c r="G4" s="4" t="inlineStr">
        <is>
          <t>Confidential</t>
        </is>
      </c>
      <c r="H4" s="4" t="inlineStr">
        <is>
          <t>TLS, RSA signatures</t>
        </is>
      </c>
      <c r="I4" s="5" t="inlineStr">
        <is>
          <t>Yes</t>
        </is>
      </c>
      <c r="J4" s="5" t="inlineStr">
        <is>
          <t>High</t>
        </is>
      </c>
      <c r="K4" s="4" t="inlineStr">
        <is>
          <t>Not Started</t>
        </is>
      </c>
      <c r="L4" s="4" t="inlineStr"/>
    </row>
    <row r="5">
      <c r="A5" s="4" t="inlineStr">
        <is>
          <t>APP-002</t>
        </is>
      </c>
      <c r="B5" s="4" t="inlineStr">
        <is>
          <t>Internal HR System</t>
        </is>
      </c>
      <c r="C5" s="4" t="inlineStr">
        <is>
          <t>Employee data management</t>
        </is>
      </c>
      <c r="D5" s="4" t="inlineStr"/>
      <c r="E5" s="4" t="inlineStr"/>
      <c r="F5" s="4" t="inlineStr">
        <is>
          <t>Production</t>
        </is>
      </c>
      <c r="G5" s="4" t="inlineStr">
        <is>
          <t>Confidential</t>
        </is>
      </c>
      <c r="H5" s="4" t="inlineStr">
        <is>
          <t>TLS, database encryption</t>
        </is>
      </c>
      <c r="I5" s="5" t="inlineStr">
        <is>
          <t>Yes</t>
        </is>
      </c>
      <c r="J5" s="6" t="inlineStr">
        <is>
          <t>Medium</t>
        </is>
      </c>
      <c r="K5" s="4" t="inlineStr">
        <is>
          <t>Not Started</t>
        </is>
      </c>
      <c r="L5" s="4" t="inlineStr"/>
    </row>
    <row r="6">
      <c r="A6" s="4" t="inlineStr">
        <is>
          <t>APP-003</t>
        </is>
      </c>
      <c r="B6" s="4" t="inlineStr">
        <is>
          <t>API Gateway</t>
        </is>
      </c>
      <c r="C6" s="4" t="inlineStr">
        <is>
          <t>Central API routing and auth</t>
        </is>
      </c>
      <c r="D6" s="4" t="inlineStr"/>
      <c r="E6" s="4" t="inlineStr"/>
      <c r="F6" s="4" t="inlineStr">
        <is>
          <t>Production</t>
        </is>
      </c>
      <c r="G6" s="4" t="inlineStr">
        <is>
          <t>Confidential</t>
        </is>
      </c>
      <c r="H6" s="4" t="inlineStr">
        <is>
          <t>TLS, JWT signing</t>
        </is>
      </c>
      <c r="I6" s="5" t="inlineStr">
        <is>
          <t>Yes</t>
        </is>
      </c>
      <c r="J6" s="5" t="inlineStr">
        <is>
          <t>High</t>
        </is>
      </c>
      <c r="K6" s="4" t="inlineStr">
        <is>
          <t>Not Started</t>
        </is>
      </c>
      <c r="L6" s="4" t="inlineStr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</sheetData>
  <mergeCells count="1">
    <mergeCell ref="A1:L1"/>
  </mergeCells>
  <dataValidations count="5">
    <dataValidation sqref="F4:F100" showDropDown="0" showInputMessage="0" showErrorMessage="0" allowBlank="0" type="list">
      <formula1>"Production,Staging,Development,Test"</formula1>
    </dataValidation>
    <dataValidation sqref="G4:G100" showDropDown="0" showInputMessage="0" showErrorMessage="0" allowBlank="0" type="list">
      <formula1>"Public,Internal,Confidential,Restricted"</formula1>
    </dataValidation>
    <dataValidation sqref="H4:H100 I4:I100" showDropDown="0" showInputMessage="0" showErrorMessage="0" allowBlank="0" type="list">
      <formula1>"Yes,No,Unknown"</formula1>
    </dataValidation>
    <dataValidation sqref="J4:J100" showDropDown="0" showInputMessage="0" showErrorMessage="0" allowBlank="0" type="list">
      <formula1>"High,Medium,Low"</formula1>
    </dataValidation>
    <dataValidation sqref="K4:K100" showDropDown="0" showInputMessage="0" showErrorMessage="0" allowBlank="0" type="list">
      <formula1>"Not Started,In Progress,Completed,N/A"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4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</cols>
  <sheetData>
    <row r="1">
      <c r="A1" s="1" t="inlineStr">
        <is>
          <t>Cryptographic Algorithm Inventory</t>
        </is>
      </c>
    </row>
    <row r="3">
      <c r="A3" s="3" t="inlineStr">
        <is>
          <t>Algo ID</t>
        </is>
      </c>
      <c r="B3" s="3" t="inlineStr">
        <is>
          <t>Algorithm Name</t>
        </is>
      </c>
      <c r="C3" s="3" t="inlineStr">
        <is>
          <t>Type</t>
        </is>
      </c>
      <c r="D3" s="3" t="inlineStr">
        <is>
          <t>Key Size</t>
        </is>
      </c>
      <c r="E3" s="3" t="inlineStr">
        <is>
          <t>Used For</t>
        </is>
      </c>
      <c r="F3" s="3" t="inlineStr">
        <is>
          <t>Library/Implementation</t>
        </is>
      </c>
      <c r="G3" s="3" t="inlineStr">
        <is>
          <t>App ID(s)</t>
        </is>
      </c>
      <c r="H3" s="3" t="inlineStr">
        <is>
          <t>Quantum Vulnerable</t>
        </is>
      </c>
      <c r="I3" s="3" t="inlineStr">
        <is>
          <t>Replacement Algorithm</t>
        </is>
      </c>
      <c r="J3" s="3" t="inlineStr">
        <is>
          <t>Migration Priority</t>
        </is>
      </c>
      <c r="K3" s="3" t="inlineStr">
        <is>
          <t>Notes</t>
        </is>
      </c>
    </row>
    <row r="4">
      <c r="A4" s="4" t="inlineStr">
        <is>
          <t>ALG-001</t>
        </is>
      </c>
      <c r="B4" s="4" t="inlineStr">
        <is>
          <t>RSA-2048</t>
        </is>
      </c>
      <c r="C4" s="4" t="inlineStr">
        <is>
          <t>Asymmetric</t>
        </is>
      </c>
      <c r="D4" s="4" t="inlineStr">
        <is>
          <t>2048</t>
        </is>
      </c>
      <c r="E4" s="4" t="inlineStr">
        <is>
          <t>Key Exchange</t>
        </is>
      </c>
      <c r="F4" s="4" t="inlineStr">
        <is>
          <t>OpenSSL 1.1.1</t>
        </is>
      </c>
      <c r="G4" s="4" t="inlineStr">
        <is>
          <t>APP-001, APP-003</t>
        </is>
      </c>
      <c r="H4" s="5" t="inlineStr">
        <is>
          <t>Yes</t>
        </is>
      </c>
      <c r="I4" s="4" t="inlineStr">
        <is>
          <t>ML-KEM-768</t>
        </is>
      </c>
      <c r="J4" s="4" t="inlineStr">
        <is>
          <t>High</t>
        </is>
      </c>
      <c r="K4" s="4" t="inlineStr"/>
    </row>
    <row r="5">
      <c r="A5" s="4" t="inlineStr">
        <is>
          <t>ALG-002</t>
        </is>
      </c>
      <c r="B5" s="4" t="inlineStr">
        <is>
          <t>ECDSA P-256</t>
        </is>
      </c>
      <c r="C5" s="4" t="inlineStr">
        <is>
          <t>Signature</t>
        </is>
      </c>
      <c r="D5" s="4" t="inlineStr">
        <is>
          <t>256</t>
        </is>
      </c>
      <c r="E5" s="4" t="inlineStr">
        <is>
          <t>Code Signing</t>
        </is>
      </c>
      <c r="F5" s="4" t="inlineStr">
        <is>
          <t>OpenSSL 1.1.1</t>
        </is>
      </c>
      <c r="G5" s="4" t="inlineStr">
        <is>
          <t>APP-003</t>
        </is>
      </c>
      <c r="H5" s="5" t="inlineStr">
        <is>
          <t>Yes</t>
        </is>
      </c>
      <c r="I5" s="4" t="inlineStr">
        <is>
          <t>ML-DSA-65</t>
        </is>
      </c>
      <c r="J5" s="4" t="inlineStr">
        <is>
          <t>High</t>
        </is>
      </c>
      <c r="K5" s="4" t="inlineStr"/>
    </row>
    <row r="6">
      <c r="A6" s="4" t="inlineStr">
        <is>
          <t>ALG-003</t>
        </is>
      </c>
      <c r="B6" s="4" t="inlineStr">
        <is>
          <t>AES-256-GCM</t>
        </is>
      </c>
      <c r="C6" s="4" t="inlineStr">
        <is>
          <t>Symmetric</t>
        </is>
      </c>
      <c r="D6" s="4" t="inlineStr">
        <is>
          <t>256</t>
        </is>
      </c>
      <c r="E6" s="4" t="inlineStr">
        <is>
          <t>Data Encryption</t>
        </is>
      </c>
      <c r="F6" s="4" t="inlineStr">
        <is>
          <t>OpenSSL 1.1.1</t>
        </is>
      </c>
      <c r="G6" s="4" t="inlineStr">
        <is>
          <t>APP-001, APP-002</t>
        </is>
      </c>
      <c r="H6" s="7" t="inlineStr">
        <is>
          <t>No</t>
        </is>
      </c>
      <c r="I6" s="4" t="inlineStr">
        <is>
          <t>N/A</t>
        </is>
      </c>
      <c r="J6" s="4" t="inlineStr">
        <is>
          <t>Low</t>
        </is>
      </c>
      <c r="K6" s="4" t="inlineStr">
        <is>
          <t>Quantum-safe</t>
        </is>
      </c>
    </row>
    <row r="7">
      <c r="A7" s="4" t="inlineStr">
        <is>
          <t>ALG-004</t>
        </is>
      </c>
      <c r="B7" s="4" t="inlineStr">
        <is>
          <t>ECDH P-384</t>
        </is>
      </c>
      <c r="C7" s="4" t="inlineStr">
        <is>
          <t>Key Exchange</t>
        </is>
      </c>
      <c r="D7" s="4" t="inlineStr">
        <is>
          <t>384</t>
        </is>
      </c>
      <c r="E7" s="4" t="inlineStr">
        <is>
          <t>TLS Key Exchange</t>
        </is>
      </c>
      <c r="F7" s="4" t="inlineStr">
        <is>
          <t>OpenSSL 1.1.1</t>
        </is>
      </c>
      <c r="G7" s="4" t="inlineStr">
        <is>
          <t>APP-001, APP-002, APP-003</t>
        </is>
      </c>
      <c r="H7" s="5" t="inlineStr">
        <is>
          <t>Yes</t>
        </is>
      </c>
      <c r="I7" s="4" t="inlineStr">
        <is>
          <t>ML-KEM-768</t>
        </is>
      </c>
      <c r="J7" s="4" t="inlineStr">
        <is>
          <t>High</t>
        </is>
      </c>
      <c r="K7" s="4" t="inlineStr"/>
    </row>
    <row r="8">
      <c r="A8" s="4" t="inlineStr">
        <is>
          <t>ALG-005</t>
        </is>
      </c>
      <c r="B8" s="4" t="inlineStr">
        <is>
          <t>SHA-256</t>
        </is>
      </c>
      <c r="C8" s="4" t="inlineStr">
        <is>
          <t>Hash</t>
        </is>
      </c>
      <c r="D8" s="4" t="inlineStr">
        <is>
          <t>256</t>
        </is>
      </c>
      <c r="E8" s="4" t="inlineStr">
        <is>
          <t>Message Digest</t>
        </is>
      </c>
      <c r="F8" s="4" t="inlineStr">
        <is>
          <t>OpenSSL 1.1.1</t>
        </is>
      </c>
      <c r="G8" s="4" t="inlineStr">
        <is>
          <t>All</t>
        </is>
      </c>
      <c r="H8" s="7" t="inlineStr">
        <is>
          <t>No</t>
        </is>
      </c>
      <c r="I8" s="4" t="inlineStr">
        <is>
          <t>N/A</t>
        </is>
      </c>
      <c r="J8" s="4" t="inlineStr">
        <is>
          <t>Low</t>
        </is>
      </c>
      <c r="K8" s="4" t="inlineStr">
        <is>
          <t>Use with increased output for Grover resistance</t>
        </is>
      </c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</row>
  </sheetData>
  <mergeCells count="1">
    <mergeCell ref="A1:K1"/>
  </mergeCells>
  <dataValidations count="3">
    <dataValidation sqref="C4:C100" showDropDown="0" showInputMessage="0" showErrorMessage="0" allowBlank="0" type="list">
      <formula1>"Symmetric,Asymmetric,Signature,Key Exchange,Hash,MAC,KDF"</formula1>
    </dataValidation>
    <dataValidation sqref="H4:H100 I4:I100" showDropDown="0" showInputMessage="0" showErrorMessage="0" allowBlank="0" type="list">
      <formula1>"Yes,No,Unknown"</formula1>
    </dataValidation>
    <dataValidation sqref="J4:J100" showDropDown="0" showInputMessage="0" showErrorMessage="0" allowBlank="0" type="list">
      <formula1>"High,Medium,Low"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4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" t="inlineStr">
        <is>
          <t>Certificate Inventory</t>
        </is>
      </c>
    </row>
    <row r="3">
      <c r="A3" s="8" t="inlineStr">
        <is>
          <t>Cert ID</t>
        </is>
      </c>
      <c r="B3" s="8" t="inlineStr">
        <is>
          <t>Common Name</t>
        </is>
      </c>
      <c r="C3" s="8" t="inlineStr">
        <is>
          <t>Issuer</t>
        </is>
      </c>
      <c r="D3" s="8" t="inlineStr">
        <is>
          <t>Type</t>
        </is>
      </c>
      <c r="E3" s="8" t="inlineStr">
        <is>
          <t>Key Algorithm</t>
        </is>
      </c>
      <c r="F3" s="8" t="inlineStr">
        <is>
          <t>Key Size</t>
        </is>
      </c>
      <c r="G3" s="8" t="inlineStr">
        <is>
          <t>Expiration Date</t>
        </is>
      </c>
      <c r="H3" s="8" t="inlineStr">
        <is>
          <t>App ID(s)</t>
        </is>
      </c>
      <c r="I3" s="8" t="inlineStr">
        <is>
          <t>Quantum Vulnerable</t>
        </is>
      </c>
      <c r="J3" s="8" t="inlineStr">
        <is>
          <t>Renewal Plan</t>
        </is>
      </c>
      <c r="K3" s="8" t="inlineStr">
        <is>
          <t>Status</t>
        </is>
      </c>
      <c r="L3" s="8" t="inlineStr">
        <is>
          <t>Notes</t>
        </is>
      </c>
    </row>
    <row r="4">
      <c r="A4" s="4" t="inlineStr">
        <is>
          <t>CERT-001</t>
        </is>
      </c>
      <c r="B4" s="4" t="inlineStr">
        <is>
          <t>*.example.com</t>
        </is>
      </c>
      <c r="C4" s="4" t="inlineStr">
        <is>
          <t>DigiCert</t>
        </is>
      </c>
      <c r="D4" s="4" t="inlineStr">
        <is>
          <t>Wildcard SSL</t>
        </is>
      </c>
      <c r="E4" s="4" t="inlineStr">
        <is>
          <t>RSA</t>
        </is>
      </c>
      <c r="F4" s="4" t="inlineStr">
        <is>
          <t>2048</t>
        </is>
      </c>
      <c r="G4" s="4" t="inlineStr">
        <is>
          <t>2025-06-15</t>
        </is>
      </c>
      <c r="H4" s="4" t="inlineStr">
        <is>
          <t>APP-001</t>
        </is>
      </c>
      <c r="I4" s="5" t="inlineStr">
        <is>
          <t>Yes</t>
        </is>
      </c>
      <c r="J4" s="4" t="inlineStr">
        <is>
          <t>Replace with hybrid cert</t>
        </is>
      </c>
      <c r="K4" s="4" t="inlineStr">
        <is>
          <t>Active</t>
        </is>
      </c>
      <c r="L4" s="4" t="inlineStr"/>
    </row>
    <row r="5">
      <c r="A5" s="4" t="inlineStr">
        <is>
          <t>CERT-002</t>
        </is>
      </c>
      <c r="B5" s="4" t="inlineStr">
        <is>
          <t>api.example.com</t>
        </is>
      </c>
      <c r="C5" s="4" t="inlineStr">
        <is>
          <t>Let's Encrypt</t>
        </is>
      </c>
      <c r="D5" s="4" t="inlineStr">
        <is>
          <t>DV SSL</t>
        </is>
      </c>
      <c r="E5" s="4" t="inlineStr">
        <is>
          <t>ECDSA</t>
        </is>
      </c>
      <c r="F5" s="4" t="inlineStr">
        <is>
          <t>P-256</t>
        </is>
      </c>
      <c r="G5" s="4" t="inlineStr">
        <is>
          <t>2025-03-01</t>
        </is>
      </c>
      <c r="H5" s="4" t="inlineStr">
        <is>
          <t>APP-003</t>
        </is>
      </c>
      <c r="I5" s="5" t="inlineStr">
        <is>
          <t>Yes</t>
        </is>
      </c>
      <c r="J5" s="4" t="inlineStr">
        <is>
          <t>Auto-renewal, plan PQC</t>
        </is>
      </c>
      <c r="K5" s="4" t="inlineStr">
        <is>
          <t>Active</t>
        </is>
      </c>
      <c r="L5" s="4" t="inlineStr"/>
    </row>
    <row r="6">
      <c r="A6" s="4" t="inlineStr">
        <is>
          <t>CERT-003</t>
        </is>
      </c>
      <c r="B6" s="4" t="inlineStr">
        <is>
          <t>Code Signing Cert</t>
        </is>
      </c>
      <c r="C6" s="4" t="inlineStr">
        <is>
          <t>Sectigo</t>
        </is>
      </c>
      <c r="D6" s="4" t="inlineStr">
        <is>
          <t>Code Signing</t>
        </is>
      </c>
      <c r="E6" s="4" t="inlineStr">
        <is>
          <t>RSA</t>
        </is>
      </c>
      <c r="F6" s="4" t="inlineStr">
        <is>
          <t>4096</t>
        </is>
      </c>
      <c r="G6" s="4" t="inlineStr">
        <is>
          <t>2026-01-10</t>
        </is>
      </c>
      <c r="H6" s="4" t="inlineStr">
        <is>
          <t>APP-003</t>
        </is>
      </c>
      <c r="I6" s="5" t="inlineStr">
        <is>
          <t>Yes</t>
        </is>
      </c>
      <c r="J6" s="4" t="inlineStr">
        <is>
          <t>Evaluate PQC options</t>
        </is>
      </c>
      <c r="K6" s="4" t="inlineStr">
        <is>
          <t>Active</t>
        </is>
      </c>
      <c r="L6" s="4" t="inlineStr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</sheetData>
  <mergeCells count="1">
    <mergeCell ref="A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4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</cols>
  <sheetData>
    <row r="1">
      <c r="A1" s="1" t="inlineStr">
        <is>
          <t>Key Management Inventory</t>
        </is>
      </c>
    </row>
    <row r="3">
      <c r="A3" s="3" t="inlineStr">
        <is>
          <t>Key ID</t>
        </is>
      </c>
      <c r="B3" s="3" t="inlineStr">
        <is>
          <t>Key Name/Purpose</t>
        </is>
      </c>
      <c r="C3" s="3" t="inlineStr">
        <is>
          <t>Algorithm</t>
        </is>
      </c>
      <c r="D3" s="3" t="inlineStr">
        <is>
          <t>Key Size</t>
        </is>
      </c>
      <c r="E3" s="3" t="inlineStr">
        <is>
          <t>Storage Location</t>
        </is>
      </c>
      <c r="F3" s="3" t="inlineStr">
        <is>
          <t>HSM Protected</t>
        </is>
      </c>
      <c r="G3" s="3" t="inlineStr">
        <is>
          <t>Rotation Policy</t>
        </is>
      </c>
      <c r="H3" s="3" t="inlineStr">
        <is>
          <t>Last Rotated</t>
        </is>
      </c>
      <c r="I3" s="3" t="inlineStr">
        <is>
          <t>App ID(s)</t>
        </is>
      </c>
      <c r="J3" s="3" t="inlineStr">
        <is>
          <t>Quantum Vulnerable</t>
        </is>
      </c>
      <c r="K3" s="3" t="inlineStr">
        <is>
          <t>Notes</t>
        </is>
      </c>
    </row>
    <row r="4">
      <c r="A4" s="4" t="inlineStr">
        <is>
          <t>KEY-001</t>
        </is>
      </c>
      <c r="B4" s="4" t="inlineStr">
        <is>
          <t>Database Master Key</t>
        </is>
      </c>
      <c r="C4" s="4" t="inlineStr">
        <is>
          <t>AES</t>
        </is>
      </c>
      <c r="D4" s="4" t="inlineStr">
        <is>
          <t>256</t>
        </is>
      </c>
      <c r="E4" s="4" t="inlineStr">
        <is>
          <t>AWS KMS</t>
        </is>
      </c>
      <c r="F4" s="4" t="inlineStr">
        <is>
          <t>Yes</t>
        </is>
      </c>
      <c r="G4" s="4" t="inlineStr">
        <is>
          <t>Annual</t>
        </is>
      </c>
      <c r="H4" s="4" t="inlineStr">
        <is>
          <t>2024-01-15</t>
        </is>
      </c>
      <c r="I4" s="4" t="inlineStr">
        <is>
          <t>APP-002</t>
        </is>
      </c>
      <c r="J4" s="7" t="inlineStr">
        <is>
          <t>No</t>
        </is>
      </c>
      <c r="K4" s="4" t="inlineStr">
        <is>
          <t>Symmetric - quantum safe</t>
        </is>
      </c>
    </row>
    <row r="5">
      <c r="A5" s="4" t="inlineStr">
        <is>
          <t>KEY-002</t>
        </is>
      </c>
      <c r="B5" s="4" t="inlineStr">
        <is>
          <t>API Signing Key</t>
        </is>
      </c>
      <c r="C5" s="4" t="inlineStr">
        <is>
          <t>RSA</t>
        </is>
      </c>
      <c r="D5" s="4" t="inlineStr">
        <is>
          <t>2048</t>
        </is>
      </c>
      <c r="E5" s="4" t="inlineStr">
        <is>
          <t>HashiCorp Vault</t>
        </is>
      </c>
      <c r="F5" s="4" t="inlineStr">
        <is>
          <t>Yes</t>
        </is>
      </c>
      <c r="G5" s="4" t="inlineStr">
        <is>
          <t>Annual</t>
        </is>
      </c>
      <c r="H5" s="4" t="inlineStr">
        <is>
          <t>2024-03-01</t>
        </is>
      </c>
      <c r="I5" s="4" t="inlineStr">
        <is>
          <t>APP-003</t>
        </is>
      </c>
      <c r="J5" s="5" t="inlineStr">
        <is>
          <t>Yes</t>
        </is>
      </c>
      <c r="K5" s="4" t="inlineStr">
        <is>
          <t>Plan migration to ML-DSA</t>
        </is>
      </c>
    </row>
    <row r="6">
      <c r="A6" s="4" t="inlineStr">
        <is>
          <t>KEY-003</t>
        </is>
      </c>
      <c r="B6" s="4" t="inlineStr">
        <is>
          <t>TLS Private Key</t>
        </is>
      </c>
      <c r="C6" s="4" t="inlineStr">
        <is>
          <t>ECDSA</t>
        </is>
      </c>
      <c r="D6" s="4" t="inlineStr">
        <is>
          <t>P-256</t>
        </is>
      </c>
      <c r="E6" s="4" t="inlineStr">
        <is>
          <t>Filesystem</t>
        </is>
      </c>
      <c r="F6" s="4" t="inlineStr">
        <is>
          <t>No</t>
        </is>
      </c>
      <c r="G6" s="4" t="inlineStr">
        <is>
          <t>With cert renewal</t>
        </is>
      </c>
      <c r="H6" s="4" t="inlineStr">
        <is>
          <t>2024-06-15</t>
        </is>
      </c>
      <c r="I6" s="4" t="inlineStr">
        <is>
          <t>APP-001</t>
        </is>
      </c>
      <c r="J6" s="5" t="inlineStr">
        <is>
          <t>Yes</t>
        </is>
      </c>
      <c r="K6" s="4" t="inlineStr">
        <is>
          <t>Move to HSM, plan PQC</t>
        </is>
      </c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</row>
  </sheetData>
  <mergeCells count="1"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4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1" t="inlineStr">
        <is>
          <t>Third-Party &amp; Vendor Dependencies</t>
        </is>
      </c>
    </row>
    <row r="3">
      <c r="A3" s="8" t="inlineStr">
        <is>
          <t>Vendor ID</t>
        </is>
      </c>
      <c r="B3" s="8" t="inlineStr">
        <is>
          <t>Vendor Name</t>
        </is>
      </c>
      <c r="C3" s="8" t="inlineStr">
        <is>
          <t>Product/Service</t>
        </is>
      </c>
      <c r="D3" s="8" t="inlineStr">
        <is>
          <t>Crypto Dependency</t>
        </is>
      </c>
      <c r="E3" s="8" t="inlineStr">
        <is>
          <t>Current Algorithm</t>
        </is>
      </c>
      <c r="F3" s="8" t="inlineStr">
        <is>
          <t>PQC Roadmap Status</t>
        </is>
      </c>
      <c r="G3" s="8" t="inlineStr">
        <is>
          <t>Target PQC Date</t>
        </is>
      </c>
      <c r="H3" s="8" t="inlineStr">
        <is>
          <t>Contract Renewal</t>
        </is>
      </c>
      <c r="I3" s="8" t="inlineStr">
        <is>
          <t>Risk Level</t>
        </is>
      </c>
      <c r="J3" s="8" t="inlineStr">
        <is>
          <t>Notes</t>
        </is>
      </c>
    </row>
    <row r="4">
      <c r="A4" s="4" t="inlineStr">
        <is>
          <t>VND-001</t>
        </is>
      </c>
      <c r="B4" s="4" t="inlineStr">
        <is>
          <t>AWS</t>
        </is>
      </c>
      <c r="C4" s="4" t="inlineStr">
        <is>
          <t>Cloud Infrastructure</t>
        </is>
      </c>
      <c r="D4" s="4" t="inlineStr">
        <is>
          <t>TLS, KMS</t>
        </is>
      </c>
      <c r="E4" s="4" t="inlineStr">
        <is>
          <t>RSA, AES</t>
        </is>
      </c>
      <c r="F4" s="4" t="inlineStr">
        <is>
          <t>Published</t>
        </is>
      </c>
      <c r="G4" s="4" t="inlineStr">
        <is>
          <t>2025</t>
        </is>
      </c>
      <c r="H4" s="4" t="inlineStr">
        <is>
          <t>2025-12</t>
        </is>
      </c>
      <c r="I4" s="7" t="inlineStr">
        <is>
          <t>Low</t>
        </is>
      </c>
      <c r="J4" s="4" t="inlineStr"/>
    </row>
    <row r="5">
      <c r="A5" s="4" t="inlineStr">
        <is>
          <t>VND-002</t>
        </is>
      </c>
      <c r="B5" s="4" t="inlineStr">
        <is>
          <t>Salesforce</t>
        </is>
      </c>
      <c r="C5" s="4" t="inlineStr">
        <is>
          <t>CRM</t>
        </is>
      </c>
      <c r="D5" s="4" t="inlineStr">
        <is>
          <t>TLS</t>
        </is>
      </c>
      <c r="E5" s="4" t="inlineStr">
        <is>
          <t>RSA, ECDSA</t>
        </is>
      </c>
      <c r="F5" s="4" t="inlineStr">
        <is>
          <t>Unknown</t>
        </is>
      </c>
      <c r="G5" s="4" t="inlineStr">
        <is>
          <t>Unknown</t>
        </is>
      </c>
      <c r="H5" s="4" t="inlineStr">
        <is>
          <t>2026-06</t>
        </is>
      </c>
      <c r="I5" s="6" t="inlineStr">
        <is>
          <t>Medium</t>
        </is>
      </c>
      <c r="J5" s="4" t="inlineStr">
        <is>
          <t>Request roadmap</t>
        </is>
      </c>
    </row>
    <row r="6">
      <c r="A6" s="4" t="inlineStr">
        <is>
          <t>VND-003</t>
        </is>
      </c>
      <c r="B6" s="4" t="inlineStr">
        <is>
          <t>Payment Gateway</t>
        </is>
      </c>
      <c r="C6" s="4" t="inlineStr">
        <is>
          <t>Payment Processing</t>
        </is>
      </c>
      <c r="D6" s="4" t="inlineStr">
        <is>
          <t>TLS, Digital Signatures</t>
        </is>
      </c>
      <c r="E6" s="4" t="inlineStr">
        <is>
          <t>RSA-2048</t>
        </is>
      </c>
      <c r="F6" s="4" t="inlineStr">
        <is>
          <t>In Development</t>
        </is>
      </c>
      <c r="G6" s="4" t="inlineStr">
        <is>
          <t>2026</t>
        </is>
      </c>
      <c r="H6" s="4" t="inlineStr">
        <is>
          <t>2025-03</t>
        </is>
      </c>
      <c r="I6" s="5" t="inlineStr">
        <is>
          <t>High</t>
        </is>
      </c>
      <c r="J6" s="4" t="inlineStr">
        <is>
          <t>Critical dependency</t>
        </is>
      </c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</row>
  </sheetData>
  <mergeCells count="1">
    <mergeCell ref="A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Inventory Dashboard</t>
        </is>
      </c>
    </row>
    <row r="3">
      <c r="A3" s="9" t="inlineStr">
        <is>
          <t>Summary Metrics</t>
        </is>
      </c>
    </row>
    <row r="4">
      <c r="A4" s="10" t="inlineStr">
        <is>
          <t>Metric</t>
        </is>
      </c>
      <c r="B4" s="10" t="inlineStr">
        <is>
          <t>Count</t>
        </is>
      </c>
    </row>
    <row r="5">
      <c r="A5" s="4" t="inlineStr">
        <is>
          <t>Total Applications</t>
        </is>
      </c>
      <c r="B5" s="4">
        <f>COUNTA(Applications!A4:A100)</f>
        <v/>
      </c>
    </row>
    <row r="6">
      <c r="A6" s="4" t="inlineStr">
        <is>
          <t>Quantum Vulnerable Apps</t>
        </is>
      </c>
      <c r="B6" s="4">
        <f>COUNTIF(Applications!I4:I100,"Yes")</f>
        <v/>
      </c>
    </row>
    <row r="7">
      <c r="A7" s="4" t="inlineStr">
        <is>
          <t>Total Algorithms</t>
        </is>
      </c>
      <c r="B7" s="4">
        <f>COUNTA(Algorithms!A4:A100)</f>
        <v/>
      </c>
    </row>
    <row r="8">
      <c r="A8" s="4" t="inlineStr">
        <is>
          <t>Vulnerable Algorithms</t>
        </is>
      </c>
      <c r="B8" s="4">
        <f>COUNTIF(Algorithms!H4:H100,"Yes")</f>
        <v/>
      </c>
    </row>
    <row r="9">
      <c r="A9" s="4" t="inlineStr">
        <is>
          <t>Total Certificates</t>
        </is>
      </c>
      <c r="B9" s="4">
        <f>COUNTA(Certificates!A4:A100)</f>
        <v/>
      </c>
    </row>
    <row r="10">
      <c r="A10" s="4" t="inlineStr">
        <is>
          <t>Vulnerable Certificates</t>
        </is>
      </c>
      <c r="B10" s="4">
        <f>COUNTIF(Certificates!I4:I100,"Yes")</f>
        <v/>
      </c>
    </row>
    <row r="11">
      <c r="A11" s="4" t="inlineStr">
        <is>
          <t>Total Keys</t>
        </is>
      </c>
      <c r="B11" s="4">
        <f>COUNTA(Keys!A4:A100)</f>
        <v/>
      </c>
    </row>
    <row r="12">
      <c r="A12" s="4" t="inlineStr">
        <is>
          <t>Vulnerable Keys</t>
        </is>
      </c>
      <c r="B12" s="4">
        <f>COUNTIF(Keys!J4:J100,"Yes")</f>
        <v/>
      </c>
    </row>
    <row r="13">
      <c r="A13" s="4" t="inlineStr">
        <is>
          <t>Total Vendors</t>
        </is>
      </c>
      <c r="B13" s="4">
        <f>COUNTA(Vendors!A4:A100)</f>
        <v/>
      </c>
    </row>
    <row r="14">
      <c r="A14" s="4" t="inlineStr">
        <is>
          <t>High Risk Vendors</t>
        </is>
      </c>
      <c r="B14" s="4">
        <f>COUNTIF(Vendors!I4:I100,"High")</f>
        <v/>
      </c>
    </row>
    <row r="17">
      <c r="A17" s="9" t="inlineStr">
        <is>
          <t>Migration Status by Priority</t>
        </is>
      </c>
    </row>
    <row r="18">
      <c r="A18" s="11" t="inlineStr">
        <is>
          <t>Priority</t>
        </is>
      </c>
      <c r="B18" s="11" t="inlineStr">
        <is>
          <t>Total</t>
        </is>
      </c>
      <c r="C18" s="11" t="inlineStr">
        <is>
          <t>Not Started</t>
        </is>
      </c>
      <c r="D18" s="11" t="inlineStr">
        <is>
          <t>In Progress</t>
        </is>
      </c>
      <c r="E18" s="11" t="inlineStr">
        <is>
          <t>Completed</t>
        </is>
      </c>
    </row>
    <row r="19">
      <c r="A19" s="4" t="inlineStr">
        <is>
          <t>High</t>
        </is>
      </c>
      <c r="B19" s="4">
        <f>COUNTIF(Applications!J:J,"High")</f>
        <v/>
      </c>
      <c r="C19" s="4">
        <f>COUNTIFS(Applications!J:J,"High",Applications!K:K,"Not Started")</f>
        <v/>
      </c>
      <c r="D19" s="4">
        <f>COUNTIFS(Applications!J:J,"High",Applications!K:K,"In Progress")</f>
        <v/>
      </c>
      <c r="E19" s="4">
        <f>COUNTIFS(Applications!J:J,"High",Applications!K:K,"Completed")</f>
        <v/>
      </c>
    </row>
    <row r="20">
      <c r="A20" s="4" t="inlineStr">
        <is>
          <t>Medium</t>
        </is>
      </c>
      <c r="B20" s="4">
        <f>COUNTIF(Applications!J:J,"Medium")</f>
        <v/>
      </c>
      <c r="C20" s="4">
        <f>COUNTIFS(Applications!J:J,"Medium",Applications!K:K,"Not Started")</f>
        <v/>
      </c>
      <c r="D20" s="4">
        <f>COUNTIFS(Applications!J:J,"Medium",Applications!K:K,"In Progress")</f>
        <v/>
      </c>
      <c r="E20" s="4">
        <f>COUNTIFS(Applications!J:J,"Medium",Applications!K:K,"Completed")</f>
        <v/>
      </c>
    </row>
    <row r="21">
      <c r="A21" s="4" t="inlineStr">
        <is>
          <t>Low</t>
        </is>
      </c>
      <c r="B21" s="4">
        <f>COUNTIF(Applications!J:J,"Low")</f>
        <v/>
      </c>
      <c r="C21" s="4">
        <f>COUNTIFS(Applications!J:J,"Low",Applications!K:K,"Not Started")</f>
        <v/>
      </c>
      <c r="D21" s="4">
        <f>COUNTIFS(Applications!J:J,"Low",Applications!K:K,"In Progress")</f>
        <v/>
      </c>
      <c r="E21" s="4">
        <f>COUNTIFS(Applications!J:J,"Low",Applications!K:K,"Completed")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2025-12-25T06:19:03Z</dcterms:created>
  <dcterms:modified xmlns:dcterms="http://purl.org/dc/terms/" xmlns:xsi="http://www.w3.org/2001/XMLSchema-instance" xsi:type="dcterms:W3CDTF">2025-12-25T06:19:03Z</dcterms:modified>
</cp:coreProperties>
</file>